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180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<sst xmlns="http://schemas.openxmlformats.org/spreadsheetml/2006/main" count="498" uniqueCount="253">
  <si>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</si>
  <si>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</si>
  <si>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</si>
  <si>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</si>
  <si>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</si>
  <si>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</si>
  <si>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</si>
  <si>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</si>
  <si>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</si>
  <si>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</si>
  <si>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</si>
  <si>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</si>
  <si>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</si>
  <si>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</si>
  <si>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</si>
  <si>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</si>
  <si>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</si>
  <si>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</si>
  <si>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</si>
  <si>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</si>
  <si>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</si>
  <si>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</si>
  <si>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</si>
  <si>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</si>
  <si>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</si>
  <si>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KU</t>
  </si>
  <si>
    <t>Razredništvo (upisati RO)</t>
  </si>
  <si>
    <t>Razredi za koje je zadužen (upisati RO)</t>
  </si>
  <si>
    <t>Redovita nastava</t>
  </si>
  <si>
    <t>UKUPNO TJEDNO ZADUŽENJE</t>
  </si>
  <si>
    <t>UNUPNO DRUGI NO-OR</t>
  </si>
  <si>
    <t>Pravo na drugi N-OOR</t>
  </si>
  <si>
    <t>puno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</si>
  <si>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</si>
  <si>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</si>
  <si>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</si>
  <si>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</si>
  <si>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</si>
  <si>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</si>
  <si>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</si>
  <si>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</si>
  <si>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</si>
  <si>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</si>
  <si>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</si>
  <si>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</si>
  <si>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</si>
  <si>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</si>
  <si>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</si>
  <si>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</si>
  <si>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</si>
  <si>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</si>
  <si>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RAZREDNA NASTAVA</t>
  </si>
  <si>
    <t>1.a</t>
  </si>
  <si>
    <t>2.a</t>
  </si>
  <si>
    <t>3.a</t>
  </si>
  <si>
    <t>1.b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</si>
  <si>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</si>
  <si>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</si>
  <si>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</si>
  <si>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</si>
  <si>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</si>
  <si>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</si>
  <si>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</si>
  <si>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Broj razrednih odjela RN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</si>
  <si>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</si>
  <si>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</si>
  <si>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</si>
  <si>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</si>
  <si>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</si>
  <si>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</si>
  <si>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</si>
  <si>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</si>
  <si>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</si>
  <si>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</si>
  <si>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</si>
  <si>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</si>
  <si>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</si>
  <si>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</si>
  <si>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</si>
  <si>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</si>
  <si>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</si>
  <si>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</si>
  <si>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</si>
  <si>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</si>
  <si>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</si>
  <si>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</si>
  <si>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</si>
  <si>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</si>
  <si>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</si>
  <si>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</si>
  <si>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</si>
  <si>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</si>
  <si>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</si>
  <si>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</si>
  <si>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</si>
  <si>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</si>
  <si>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</si>
  <si>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</si>
  <si>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</si>
  <si>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</si>
  <si>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</si>
  <si>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</si>
  <si>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</si>
  <si>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</si>
  <si>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</si>
  <si>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</si>
  <si>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</si>
  <si>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</si>
  <si>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</si>
  <si>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</si>
  <si>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</si>
  <si>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</si>
  <si>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</si>
  <si>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</si>
  <si>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</si>
  <si>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</si>
  <si>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</si>
  <si>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</si>
  <si>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</si>
  <si>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</si>
  <si>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</si>
  <si>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</si>
  <si>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</si>
  <si>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</si>
  <si>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</si>
  <si>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2014./20154.</t>
  </si>
  <si>
    <t>Milka Modrić Grbčić</t>
  </si>
  <si>
    <t>Dina Dežmar</t>
  </si>
  <si>
    <t>3.r.</t>
  </si>
  <si>
    <t>Marina Pavić</t>
  </si>
  <si>
    <t>RN/PN</t>
  </si>
  <si>
    <t>Eleonora Petelin</t>
  </si>
  <si>
    <t>RN/PN-PŠ Oštro</t>
  </si>
  <si>
    <t>Marija Čorak Markunović</t>
  </si>
  <si>
    <t>PREDMETNA NASTAVA</t>
  </si>
  <si>
    <t>Valeria Torić</t>
  </si>
  <si>
    <t>GLAZBENA KUTURA</t>
  </si>
  <si>
    <t>Hari Vidović</t>
  </si>
  <si>
    <t>LIKOVNA KULTURA</t>
  </si>
  <si>
    <t>Snježana Petković</t>
  </si>
  <si>
    <t>4., 5., 7., 8., OO grupe OŠ, SŠ</t>
  </si>
  <si>
    <t>Ruža Nikić</t>
  </si>
  <si>
    <t>VJERONAUK</t>
  </si>
  <si>
    <t>2., 3., 4., 5., 7., 8., OO grupe u OŠ i SŠ</t>
  </si>
  <si>
    <t>Janja Vucković</t>
  </si>
  <si>
    <t>1. OO grupa</t>
  </si>
  <si>
    <t>Kristina Kalinić</t>
  </si>
  <si>
    <t>2. OO grupa</t>
  </si>
  <si>
    <t>Jelena Lolić</t>
  </si>
  <si>
    <t>3. OO grupa</t>
  </si>
  <si>
    <t>Tamara Dubrović</t>
  </si>
  <si>
    <t>4. OO grupa</t>
  </si>
  <si>
    <t>Jadran Rubeša</t>
  </si>
  <si>
    <t>5. OO grupa</t>
  </si>
  <si>
    <t>Nataša Tomljanović</t>
  </si>
  <si>
    <t>6. OO grupa</t>
  </si>
  <si>
    <t>Nataša Bačić Kušpilić</t>
  </si>
  <si>
    <t>7. OO grupa</t>
  </si>
  <si>
    <t>Ivone Šabarić Rubeša</t>
  </si>
  <si>
    <t>8. OO grupa</t>
  </si>
  <si>
    <t>Sandra Mirojević</t>
  </si>
  <si>
    <t>9. OO grupa</t>
  </si>
  <si>
    <t>Branka Galović Vujaklija</t>
  </si>
  <si>
    <t>10. OO grupa</t>
  </si>
  <si>
    <t>OO grupa-PŠ Oštro</t>
  </si>
  <si>
    <t>Danica Mandić</t>
  </si>
  <si>
    <t>Ana Beclin Šostarec</t>
  </si>
  <si>
    <t>Angela Lovrić</t>
  </si>
  <si>
    <t>Rajka Švrljuga</t>
  </si>
  <si>
    <t>Vjeronauk PO Oštro</t>
  </si>
  <si>
    <t>RN/PN/OO grupe</t>
  </si>
  <si>
    <t>Danijela Cvjetković</t>
  </si>
  <si>
    <t>OO grupa-Odjel Baredice</t>
  </si>
  <si>
    <t>Dubravka Balen Krulčić</t>
  </si>
  <si>
    <t>Zdenka Jerčinović</t>
  </si>
  <si>
    <t>OO grupa-PO Fortica</t>
  </si>
  <si>
    <t>Sanja Marot</t>
  </si>
  <si>
    <t>Gea Rubinić</t>
  </si>
  <si>
    <t>Maja Rebrović</t>
  </si>
  <si>
    <t>Kristina Jožanc Majer</t>
  </si>
  <si>
    <t>Meri Sučić</t>
  </si>
  <si>
    <t>Iva Lafta</t>
  </si>
  <si>
    <t>Helena Knežević</t>
  </si>
  <si>
    <t>PSP Matična škola</t>
  </si>
  <si>
    <t>1. skupina</t>
  </si>
  <si>
    <t>Vlasta Lukeš</t>
  </si>
  <si>
    <t>2. skupina</t>
  </si>
  <si>
    <t>Brankica Žagar</t>
  </si>
  <si>
    <t>3. skupina</t>
  </si>
  <si>
    <t>Suzana Vulić</t>
  </si>
  <si>
    <t>4. skupina</t>
  </si>
  <si>
    <t>Renata Jerković</t>
  </si>
  <si>
    <t>5. skupina</t>
  </si>
  <si>
    <t>Marica Ažić Martić</t>
  </si>
  <si>
    <t>6. skupina</t>
  </si>
  <si>
    <t>Ingrid Tatalović</t>
  </si>
  <si>
    <t>7. skupina</t>
  </si>
  <si>
    <t>Sanja Žeravica</t>
  </si>
  <si>
    <t>OO grupa/PSP Matična škola</t>
  </si>
  <si>
    <t>1. OO grupa/8. skupina</t>
  </si>
  <si>
    <t>Oriana Rakovac</t>
  </si>
  <si>
    <t>9. skupina</t>
  </si>
  <si>
    <t>Brigita Filipović Papić</t>
  </si>
  <si>
    <t>PN/PSP Matična škola</t>
  </si>
  <si>
    <t>8. r./10. skupina</t>
  </si>
  <si>
    <t>Sanja Majkić</t>
  </si>
  <si>
    <t>SŠ</t>
  </si>
  <si>
    <t>Gordana Barić Hasić</t>
  </si>
  <si>
    <t>1.b SŠ/7., 8. r OŠ, OO grupe OŠ</t>
  </si>
  <si>
    <t>Dražen Rukavina</t>
  </si>
  <si>
    <t>OŠ/1., 2., 3. SŠ</t>
  </si>
  <si>
    <t>Olgica Jukić</t>
  </si>
  <si>
    <t>Ivan Tomičić</t>
  </si>
  <si>
    <t>SŠ-stručna praksa</t>
  </si>
  <si>
    <t>OO grupe OŠ/1., 2., 3. r. SŠ</t>
  </si>
  <si>
    <t>Tatjana Kovačić</t>
  </si>
  <si>
    <t>Barbara Vlaše Roman</t>
  </si>
  <si>
    <t>Nataša Jurković</t>
  </si>
  <si>
    <t>Zdenka Vragolović</t>
  </si>
  <si>
    <t>Dolores Stegić Coglievina</t>
  </si>
  <si>
    <t>senzorna integracija (SI)</t>
  </si>
  <si>
    <t>Slavica Tijan</t>
  </si>
  <si>
    <t>logoped</t>
  </si>
  <si>
    <t>Dubravka Pezo Vidović</t>
  </si>
  <si>
    <t>Hana Oguić</t>
  </si>
  <si>
    <t>Vivien Škrlec</t>
  </si>
  <si>
    <t>fizioterapeut</t>
  </si>
  <si>
    <t>Marijan Čančarević</t>
  </si>
  <si>
    <t>1. i 2.</t>
  </si>
  <si>
    <t>3.</t>
  </si>
  <si>
    <t>4. i 5.</t>
  </si>
  <si>
    <t>3. i 7. i 8.</t>
  </si>
  <si>
    <t>7. i 8.</t>
  </si>
  <si>
    <t>7. i 8. + OO grupe</t>
  </si>
  <si>
    <t>4. i 5. + OO grupe</t>
  </si>
  <si>
    <t>ne</t>
  </si>
  <si>
    <t>8.</t>
  </si>
  <si>
    <t>OO GRUPA</t>
  </si>
  <si>
    <t>Sabina Manfreda Jurešić</t>
  </si>
  <si>
    <t>Mirjana Zorić</t>
  </si>
  <si>
    <t>nepuno</t>
  </si>
  <si>
    <t>str. sur. pedagog</t>
  </si>
  <si>
    <t>str. sur. psiholog</t>
  </si>
  <si>
    <t>str. sur. knjižničar</t>
  </si>
  <si>
    <t>str. sur. socijalni radnik</t>
  </si>
  <si>
    <t>Jelena Vrcelj/zamjena Maša Cabas</t>
  </si>
  <si>
    <t>Jadranka Globan Klobučar/zamjena Darija Vidljinović</t>
  </si>
  <si>
    <t>Centar za odgoj i obrazovanje</t>
  </si>
  <si>
    <t>Senjskih uskoka 2, Rijeka</t>
  </si>
  <si>
    <t>Primorsko-goranska</t>
  </si>
  <si>
    <t>08-071-026</t>
  </si>
  <si>
    <t>Ankica Matijević,prof</t>
  </si>
  <si>
    <t>ukupno 33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</si>
</sst>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name val="Bell MT"/>
      <family val="1"/>
    </font>
    <font>
      <i/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10"/>
      <name val="Arial Narrow"/>
      <family val="2"/>
    </font>
    <font>
      <b/>
      <sz val="12"/>
      <color indexed="36"/>
      <name val="Arial Narrow"/>
      <family val="2"/>
    </font>
    <font>
      <b/>
      <sz val="12"/>
      <color indexed="60"/>
      <name val="Arial Narrow"/>
      <family val="2"/>
    </font>
    <font>
      <sz val="12"/>
      <color indexed="3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Calibri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i/>
      <sz val="12"/>
      <color indexed="36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C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rgb="FFFF0000"/>
      <name val="Arial Narrow"/>
      <family val="2"/>
    </font>
    <font>
      <b/>
      <sz val="12"/>
      <color rgb="FF7030A0"/>
      <name val="Arial Narrow"/>
      <family val="2"/>
    </font>
    <font>
      <b/>
      <sz val="12"/>
      <color rgb="FFC00000"/>
      <name val="Arial Narrow"/>
      <family val="2"/>
    </font>
    <font>
      <sz val="12"/>
      <color rgb="FF7030A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</font>
    <font>
      <sz val="12"/>
      <color rgb="FFC00000"/>
      <name val="Arial Narrow"/>
      <family val="2"/>
    </font>
    <font>
      <sz val="12"/>
      <color theme="1" tint="0.04998999834060669"/>
      <name val="Arial Narrow"/>
      <family val="2"/>
    </font>
    <font>
      <i/>
      <sz val="12"/>
      <color rgb="FF7030A0"/>
      <name val="Bell MT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CD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EC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 style="medium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7030A0"/>
      </right>
      <top>
        <color indexed="63"/>
      </top>
      <bottom style="thin"/>
    </border>
    <border>
      <left>
        <color indexed="63"/>
      </left>
      <right style="thin">
        <color rgb="FF7030A0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>
        <color indexed="63"/>
      </left>
      <right style="medium">
        <color rgb="FF7030A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7030A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thin"/>
      <top style="thin"/>
      <bottom>
        <color indexed="63"/>
      </bottom>
    </border>
    <border>
      <left style="thin"/>
      <right style="medium">
        <color rgb="FF7030A0"/>
      </right>
      <top style="thin"/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>
        <color indexed="63"/>
      </bottom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/>
      <right style="thin">
        <color rgb="FF7030A0"/>
      </right>
      <top style="thin"/>
      <bottom style="thin">
        <color rgb="FF7030A0"/>
      </bottom>
    </border>
    <border>
      <left style="thin"/>
      <right style="thin">
        <color rgb="FF7030A0"/>
      </right>
      <top style="thin">
        <color rgb="FF7030A0"/>
      </top>
      <bottom style="thin">
        <color rgb="FF7030A0"/>
      </bottom>
    </border>
    <border>
      <left style="thin"/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theme="5"/>
      </left>
      <right>
        <color indexed="63"/>
      </right>
      <top style="medium">
        <color theme="5"/>
      </top>
      <bottom style="medium">
        <color theme="5"/>
      </bottom>
    </border>
    <border>
      <left>
        <color indexed="63"/>
      </left>
      <right style="medium">
        <color theme="5"/>
      </right>
      <top style="medium">
        <color theme="5"/>
      </top>
      <bottom style="medium">
        <color theme="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7030A0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n"/>
      <top style="medium">
        <color rgb="FF7030A0"/>
      </top>
      <bottom>
        <color indexed="63"/>
      </bottom>
    </border>
    <border>
      <left style="thin"/>
      <right>
        <color indexed="63"/>
      </right>
      <top style="medium">
        <color rgb="FF7030A0"/>
      </top>
      <bottom>
        <color indexed="63"/>
      </bottom>
    </border>
    <border>
      <left style="medium">
        <color rgb="FF7030A0"/>
      </left>
      <right>
        <color indexed="63"/>
      </right>
      <top style="thin"/>
      <bottom>
        <color indexed="63"/>
      </bottom>
    </border>
    <border>
      <left style="medium">
        <color rgb="FF7030A0"/>
      </left>
      <right style="thin"/>
      <top style="thin"/>
      <bottom style="thin"/>
    </border>
    <border>
      <left style="thin">
        <color rgb="FF7030A0"/>
      </left>
      <right>
        <color indexed="63"/>
      </right>
      <top>
        <color indexed="63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/>
    </border>
    <border>
      <left style="thin">
        <color rgb="FF7030A0"/>
      </left>
      <right>
        <color indexed="63"/>
      </right>
      <top style="thin"/>
      <bottom style="thin"/>
    </border>
    <border>
      <left style="thin">
        <color rgb="FF7030A0"/>
      </left>
      <right style="thin">
        <color rgb="FF7030A0"/>
      </right>
      <top style="thin"/>
      <bottom style="thin"/>
    </border>
    <border>
      <left style="thin">
        <color rgb="FF7030A0"/>
      </left>
      <right>
        <color indexed="63"/>
      </right>
      <top style="thin"/>
      <bottom style="thin">
        <color rgb="FF7030A0"/>
      </bottom>
    </border>
    <border>
      <left style="medium">
        <color rgb="FF7030A0"/>
      </left>
      <right>
        <color indexed="63"/>
      </right>
      <top style="medium">
        <color rgb="FF7030A0"/>
      </top>
      <bottom style="thin"/>
    </border>
    <border>
      <left>
        <color indexed="63"/>
      </left>
      <right>
        <color indexed="63"/>
      </right>
      <top style="medium">
        <color rgb="FF7030A0"/>
      </top>
      <bottom style="thin"/>
    </border>
    <border>
      <left>
        <color indexed="63"/>
      </left>
      <right style="medium">
        <color rgb="FF7030A0"/>
      </right>
      <top style="medium">
        <color rgb="FF7030A0"/>
      </top>
      <bottom style="thin"/>
    </border>
    <border>
      <left style="medium">
        <color rgb="FF7030A0"/>
      </left>
      <right>
        <color indexed="63"/>
      </right>
      <top style="thin"/>
      <bottom style="thin"/>
    </border>
    <border>
      <left>
        <color indexed="63"/>
      </left>
      <right style="medium">
        <color rgb="FF7030A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left" vertical="center" wrapText="1" readingOrder="1"/>
    </xf>
    <xf numFmtId="0" fontId="70" fillId="33" borderId="14" xfId="0" applyFont="1" applyFill="1" applyBorder="1" applyAlignment="1">
      <alignment horizontal="center" vertical="center" wrapText="1" readingOrder="1"/>
    </xf>
    <xf numFmtId="0" fontId="70" fillId="33" borderId="12" xfId="0" applyFont="1" applyFill="1" applyBorder="1" applyAlignment="1">
      <alignment horizontal="left" vertical="center" wrapText="1" readingOrder="1"/>
    </xf>
    <xf numFmtId="0" fontId="70" fillId="33" borderId="12" xfId="0" applyFont="1" applyFill="1" applyBorder="1" applyAlignment="1">
      <alignment horizontal="center" vertical="center" wrapText="1" readingOrder="1"/>
    </xf>
    <xf numFmtId="0" fontId="70" fillId="33" borderId="12" xfId="0" applyFont="1" applyFill="1" applyBorder="1" applyAlignment="1">
      <alignment vertical="top" wrapText="1"/>
    </xf>
    <xf numFmtId="1" fontId="70" fillId="33" borderId="12" xfId="0" applyNumberFormat="1" applyFont="1" applyFill="1" applyBorder="1" applyAlignment="1">
      <alignment horizontal="center" vertical="top" wrapText="1"/>
    </xf>
    <xf numFmtId="1" fontId="70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164" fontId="4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164" fontId="5" fillId="33" borderId="12" xfId="0" applyNumberFormat="1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/>
    </xf>
    <xf numFmtId="1" fontId="71" fillId="33" borderId="12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/>
    </xf>
    <xf numFmtId="1" fontId="72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5" borderId="12" xfId="0" applyFont="1" applyFill="1" applyBorder="1" applyAlignment="1">
      <alignment horizontal="left" vertical="center" wrapText="1" readingOrder="1"/>
    </xf>
    <xf numFmtId="0" fontId="5" fillId="35" borderId="12" xfId="0" applyFont="1" applyFill="1" applyBorder="1" applyAlignment="1">
      <alignment horizontal="center" vertical="center" wrapText="1" readingOrder="1"/>
    </xf>
    <xf numFmtId="0" fontId="73" fillId="35" borderId="12" xfId="0" applyFont="1" applyFill="1" applyBorder="1" applyAlignment="1">
      <alignment horizontal="left" vertical="center" wrapText="1" readingOrder="1"/>
    </xf>
    <xf numFmtId="0" fontId="73" fillId="35" borderId="12" xfId="0" applyFont="1" applyFill="1" applyBorder="1" applyAlignment="1">
      <alignment horizontal="center" vertical="center" wrapText="1" readingOrder="1"/>
    </xf>
    <xf numFmtId="0" fontId="4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top" wrapText="1"/>
    </xf>
    <xf numFmtId="0" fontId="74" fillId="35" borderId="12" xfId="0" applyFont="1" applyFill="1" applyBorder="1" applyAlignment="1">
      <alignment/>
    </xf>
    <xf numFmtId="0" fontId="74" fillId="35" borderId="12" xfId="0" applyFont="1" applyFill="1" applyBorder="1" applyAlignment="1">
      <alignment horizontal="center"/>
    </xf>
    <xf numFmtId="1" fontId="74" fillId="35" borderId="12" xfId="0" applyNumberFormat="1" applyFont="1" applyFill="1" applyBorder="1" applyAlignment="1">
      <alignment horizontal="center"/>
    </xf>
    <xf numFmtId="0" fontId="71" fillId="35" borderId="12" xfId="0" applyFont="1" applyFill="1" applyBorder="1" applyAlignment="1">
      <alignment/>
    </xf>
    <xf numFmtId="164" fontId="74" fillId="35" borderId="12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 vertical="top" wrapText="1"/>
    </xf>
    <xf numFmtId="0" fontId="70" fillId="33" borderId="12" xfId="0" applyFont="1" applyFill="1" applyBorder="1" applyAlignment="1">
      <alignment horizontal="center" vertical="center" wrapText="1" readingOrder="1"/>
    </xf>
    <xf numFmtId="0" fontId="70" fillId="0" borderId="0" xfId="0" applyFont="1" applyAlignment="1">
      <alignment/>
    </xf>
    <xf numFmtId="0" fontId="5" fillId="35" borderId="13" xfId="0" applyFont="1" applyFill="1" applyBorder="1" applyAlignment="1">
      <alignment horizontal="center" vertical="center" wrapText="1" readingOrder="1"/>
    </xf>
    <xf numFmtId="0" fontId="73" fillId="35" borderId="13" xfId="0" applyFont="1" applyFill="1" applyBorder="1" applyAlignment="1">
      <alignment horizontal="center" vertical="center" wrapText="1" readingOrder="1"/>
    </xf>
    <xf numFmtId="0" fontId="4" fillId="35" borderId="13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horizontal="center" vertical="center" wrapText="1" readingOrder="1"/>
    </xf>
    <xf numFmtId="1" fontId="70" fillId="33" borderId="13" xfId="0" applyNumberFormat="1" applyFont="1" applyFill="1" applyBorder="1" applyAlignment="1">
      <alignment horizontal="center" vertical="top" wrapText="1"/>
    </xf>
    <xf numFmtId="164" fontId="4" fillId="34" borderId="13" xfId="0" applyNumberFormat="1" applyFont="1" applyFill="1" applyBorder="1" applyAlignment="1">
      <alignment horizontal="center" vertical="top" wrapText="1"/>
    </xf>
    <xf numFmtId="164" fontId="5" fillId="33" borderId="13" xfId="0" applyNumberFormat="1" applyFont="1" applyFill="1" applyBorder="1" applyAlignment="1">
      <alignment horizontal="center" vertical="top" wrapText="1"/>
    </xf>
    <xf numFmtId="0" fontId="70" fillId="2" borderId="1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/>
    </xf>
    <xf numFmtId="164" fontId="75" fillId="0" borderId="10" xfId="0" applyNumberFormat="1" applyFont="1" applyBorder="1" applyAlignment="1">
      <alignment/>
    </xf>
    <xf numFmtId="0" fontId="74" fillId="35" borderId="12" xfId="0" applyFont="1" applyFill="1" applyBorder="1" applyAlignment="1">
      <alignment/>
    </xf>
    <xf numFmtId="0" fontId="74" fillId="35" borderId="13" xfId="0" applyFont="1" applyFill="1" applyBorder="1" applyAlignment="1">
      <alignment/>
    </xf>
    <xf numFmtId="1" fontId="74" fillId="35" borderId="12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right" vertical="center" wrapText="1" readingOrder="1"/>
    </xf>
    <xf numFmtId="0" fontId="73" fillId="35" borderId="12" xfId="0" applyFont="1" applyFill="1" applyBorder="1" applyAlignment="1">
      <alignment horizontal="right" vertical="center" wrapText="1" readingOrder="1"/>
    </xf>
    <xf numFmtId="0" fontId="4" fillId="35" borderId="12" xfId="0" applyFont="1" applyFill="1" applyBorder="1" applyAlignment="1">
      <alignment horizontal="right" vertical="top" wrapText="1" readingOrder="1"/>
    </xf>
    <xf numFmtId="0" fontId="70" fillId="33" borderId="12" xfId="0" applyFont="1" applyFill="1" applyBorder="1" applyAlignment="1">
      <alignment horizontal="right" vertical="center" wrapText="1" readingOrder="1"/>
    </xf>
    <xf numFmtId="1" fontId="70" fillId="33" borderId="12" xfId="0" applyNumberFormat="1" applyFont="1" applyFill="1" applyBorder="1" applyAlignment="1">
      <alignment horizontal="right" vertical="top" wrapText="1" readingOrder="1"/>
    </xf>
    <xf numFmtId="164" fontId="4" fillId="34" borderId="12" xfId="0" applyNumberFormat="1" applyFont="1" applyFill="1" applyBorder="1" applyAlignment="1">
      <alignment horizontal="right" vertical="top" wrapText="1" readingOrder="1"/>
    </xf>
    <xf numFmtId="164" fontId="5" fillId="33" borderId="12" xfId="0" applyNumberFormat="1" applyFont="1" applyFill="1" applyBorder="1" applyAlignment="1">
      <alignment horizontal="right" vertical="top" wrapText="1" readingOrder="1"/>
    </xf>
    <xf numFmtId="0" fontId="74" fillId="35" borderId="12" xfId="0" applyFont="1" applyFill="1" applyBorder="1" applyAlignment="1">
      <alignment horizontal="right" readingOrder="1"/>
    </xf>
    <xf numFmtId="1" fontId="74" fillId="35" borderId="12" xfId="0" applyNumberFormat="1" applyFont="1" applyFill="1" applyBorder="1" applyAlignment="1">
      <alignment horizontal="right" readingOrder="1"/>
    </xf>
    <xf numFmtId="0" fontId="5" fillId="35" borderId="14" xfId="0" applyFont="1" applyFill="1" applyBorder="1" applyAlignment="1">
      <alignment horizontal="left" vertical="center" wrapText="1" readingOrder="1"/>
    </xf>
    <xf numFmtId="0" fontId="76" fillId="36" borderId="12" xfId="0" applyFont="1" applyFill="1" applyBorder="1" applyAlignment="1">
      <alignment vertical="top" wrapText="1"/>
    </xf>
    <xf numFmtId="1" fontId="76" fillId="36" borderId="12" xfId="0" applyNumberFormat="1" applyFont="1" applyFill="1" applyBorder="1" applyAlignment="1">
      <alignment horizontal="right" vertical="center" wrapText="1" readingOrder="1"/>
    </xf>
    <xf numFmtId="0" fontId="77" fillId="36" borderId="10" xfId="0" applyFont="1" applyFill="1" applyBorder="1" applyAlignment="1">
      <alignment horizontal="right" readingOrder="1"/>
    </xf>
    <xf numFmtId="1" fontId="75" fillId="33" borderId="10" xfId="0" applyNumberFormat="1" applyFont="1" applyFill="1" applyBorder="1" applyAlignment="1">
      <alignment/>
    </xf>
    <xf numFmtId="1" fontId="75" fillId="0" borderId="10" xfId="0" applyNumberFormat="1" applyFont="1" applyBorder="1" applyAlignment="1">
      <alignment horizontal="right" readingOrder="1"/>
    </xf>
    <xf numFmtId="1" fontId="75" fillId="33" borderId="10" xfId="0" applyNumberFormat="1" applyFont="1" applyFill="1" applyBorder="1" applyAlignment="1">
      <alignment horizontal="right" readingOrder="1"/>
    </xf>
    <xf numFmtId="1" fontId="77" fillId="36" borderId="10" xfId="0" applyNumberFormat="1" applyFont="1" applyFill="1" applyBorder="1" applyAlignment="1">
      <alignment/>
    </xf>
    <xf numFmtId="0" fontId="77" fillId="36" borderId="10" xfId="0" applyFont="1" applyFill="1" applyBorder="1" applyAlignment="1">
      <alignment/>
    </xf>
    <xf numFmtId="0" fontId="77" fillId="36" borderId="0" xfId="0" applyFont="1" applyFill="1" applyAlignment="1">
      <alignment vertical="center"/>
    </xf>
    <xf numFmtId="0" fontId="75" fillId="35" borderId="10" xfId="0" applyFont="1" applyFill="1" applyBorder="1" applyAlignment="1">
      <alignment/>
    </xf>
    <xf numFmtId="164" fontId="75" fillId="35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0" fillId="2" borderId="15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6" fillId="36" borderId="12" xfId="0" applyFont="1" applyFill="1" applyBorder="1" applyAlignment="1">
      <alignment wrapText="1"/>
    </xf>
    <xf numFmtId="1" fontId="76" fillId="36" borderId="12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7" fillId="37" borderId="0" xfId="0" applyFont="1" applyFill="1" applyBorder="1" applyAlignment="1">
      <alignment textRotation="90" wrapText="1"/>
    </xf>
    <xf numFmtId="0" fontId="78" fillId="3" borderId="19" xfId="0" applyFont="1" applyFill="1" applyBorder="1" applyAlignment="1">
      <alignment vertical="center" wrapText="1"/>
    </xf>
    <xf numFmtId="0" fontId="78" fillId="3" borderId="20" xfId="0" applyFont="1" applyFill="1" applyBorder="1" applyAlignment="1">
      <alignment vertical="center" wrapText="1"/>
    </xf>
    <xf numFmtId="0" fontId="78" fillId="3" borderId="19" xfId="0" applyFont="1" applyFill="1" applyBorder="1" applyAlignment="1">
      <alignment wrapText="1"/>
    </xf>
    <xf numFmtId="0" fontId="7" fillId="33" borderId="0" xfId="0" applyFont="1" applyFill="1" applyBorder="1" applyAlignment="1">
      <alignment textRotation="90"/>
    </xf>
    <xf numFmtId="0" fontId="15" fillId="38" borderId="11" xfId="0" applyFont="1" applyFill="1" applyBorder="1" applyAlignment="1">
      <alignment horizontal="center" vertical="center"/>
    </xf>
    <xf numFmtId="0" fontId="15" fillId="38" borderId="12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vertical="center" wrapText="1"/>
    </xf>
    <xf numFmtId="0" fontId="78" fillId="3" borderId="21" xfId="0" applyFont="1" applyFill="1" applyBorder="1" applyAlignment="1">
      <alignment vertical="center" wrapText="1"/>
    </xf>
    <xf numFmtId="0" fontId="78" fillId="3" borderId="22" xfId="0" applyFont="1" applyFill="1" applyBorder="1" applyAlignment="1">
      <alignment wrapText="1"/>
    </xf>
    <xf numFmtId="0" fontId="79" fillId="9" borderId="19" xfId="0" applyFont="1" applyFill="1" applyBorder="1" applyAlignment="1">
      <alignment vertical="center" wrapText="1"/>
    </xf>
    <xf numFmtId="0" fontId="16" fillId="39" borderId="2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left" vertical="center"/>
    </xf>
    <xf numFmtId="0" fontId="16" fillId="39" borderId="24" xfId="0" applyFont="1" applyFill="1" applyBorder="1" applyAlignment="1">
      <alignment horizontal="left" vertical="center"/>
    </xf>
    <xf numFmtId="0" fontId="79" fillId="9" borderId="0" xfId="0" applyFont="1" applyFill="1" applyBorder="1" applyAlignment="1">
      <alignment vertical="center" wrapText="1"/>
    </xf>
    <xf numFmtId="0" fontId="16" fillId="39" borderId="25" xfId="0" applyFont="1" applyFill="1" applyBorder="1" applyAlignment="1">
      <alignment horizontal="left" vertical="center"/>
    </xf>
    <xf numFmtId="0" fontId="16" fillId="39" borderId="26" xfId="0" applyFont="1" applyFill="1" applyBorder="1" applyAlignment="1">
      <alignment horizontal="left" vertical="center"/>
    </xf>
    <xf numFmtId="0" fontId="16" fillId="39" borderId="27" xfId="0" applyFont="1" applyFill="1" applyBorder="1" applyAlignment="1">
      <alignment horizontal="left" vertical="center"/>
    </xf>
    <xf numFmtId="0" fontId="78" fillId="3" borderId="22" xfId="0" applyFont="1" applyFill="1" applyBorder="1" applyAlignment="1">
      <alignment vertical="center" wrapText="1"/>
    </xf>
    <xf numFmtId="0" fontId="78" fillId="3" borderId="28" xfId="0" applyFont="1" applyFill="1" applyBorder="1" applyAlignment="1">
      <alignment vertical="center" wrapText="1"/>
    </xf>
    <xf numFmtId="0" fontId="79" fillId="9" borderId="29" xfId="0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0" fontId="14" fillId="39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vertical="center"/>
    </xf>
    <xf numFmtId="0" fontId="14" fillId="39" borderId="30" xfId="0" applyFont="1" applyFill="1" applyBorder="1" applyAlignment="1">
      <alignment vertical="center"/>
    </xf>
    <xf numFmtId="0" fontId="78" fillId="40" borderId="0" xfId="0" applyFont="1" applyFill="1" applyBorder="1" applyAlignment="1">
      <alignment horizontal="center" textRotation="90" wrapText="1"/>
    </xf>
    <xf numFmtId="0" fontId="79" fillId="40" borderId="31" xfId="0" applyFont="1" applyFill="1" applyBorder="1" applyAlignment="1">
      <alignment horizontal="center" textRotation="90" wrapText="1"/>
    </xf>
    <xf numFmtId="0" fontId="79" fillId="9" borderId="31" xfId="0" applyFont="1" applyFill="1" applyBorder="1" applyAlignment="1">
      <alignment horizont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textRotation="90" wrapText="1"/>
    </xf>
    <xf numFmtId="0" fontId="7" fillId="4" borderId="34" xfId="0" applyFont="1" applyFill="1" applyBorder="1" applyAlignment="1">
      <alignment horizontal="center" textRotation="90"/>
    </xf>
    <xf numFmtId="0" fontId="7" fillId="4" borderId="32" xfId="0" applyFont="1" applyFill="1" applyBorder="1" applyAlignment="1">
      <alignment horizontal="center" textRotation="90" wrapText="1"/>
    </xf>
    <xf numFmtId="0" fontId="7" fillId="4" borderId="35" xfId="0" applyFont="1" applyFill="1" applyBorder="1" applyAlignment="1">
      <alignment horizontal="center" textRotation="90" wrapText="1"/>
    </xf>
    <xf numFmtId="0" fontId="7" fillId="13" borderId="36" xfId="0" applyFont="1" applyFill="1" applyBorder="1" applyAlignment="1">
      <alignment horizontal="center" textRotation="90" wrapText="1"/>
    </xf>
    <xf numFmtId="0" fontId="80" fillId="4" borderId="37" xfId="0" applyFont="1" applyFill="1" applyBorder="1" applyAlignment="1">
      <alignment textRotation="90" wrapText="1"/>
    </xf>
    <xf numFmtId="0" fontId="7" fillId="39" borderId="38" xfId="0" applyFont="1" applyFill="1" applyBorder="1" applyAlignment="1">
      <alignment textRotation="90"/>
    </xf>
    <xf numFmtId="0" fontId="7" fillId="39" borderId="36" xfId="0" applyFont="1" applyFill="1" applyBorder="1" applyAlignment="1">
      <alignment textRotation="90"/>
    </xf>
    <xf numFmtId="0" fontId="7" fillId="39" borderId="0" xfId="0" applyFont="1" applyFill="1" applyBorder="1" applyAlignment="1">
      <alignment textRotation="90"/>
    </xf>
    <xf numFmtId="0" fontId="7" fillId="39" borderId="36" xfId="0" applyFont="1" applyFill="1" applyBorder="1" applyAlignment="1">
      <alignment textRotation="90" wrapText="1"/>
    </xf>
    <xf numFmtId="0" fontId="14" fillId="13" borderId="39" xfId="0" applyFont="1" applyFill="1" applyBorder="1" applyAlignment="1">
      <alignment textRotation="90"/>
    </xf>
    <xf numFmtId="0" fontId="7" fillId="2" borderId="38" xfId="0" applyFont="1" applyFill="1" applyBorder="1" applyAlignment="1">
      <alignment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 wrapText="1"/>
    </xf>
    <xf numFmtId="0" fontId="7" fillId="40" borderId="0" xfId="0" applyFont="1" applyFill="1" applyBorder="1" applyAlignment="1">
      <alignment horizontal="center" textRotation="90" wrapText="1"/>
    </xf>
    <xf numFmtId="0" fontId="81" fillId="40" borderId="31" xfId="0" applyFont="1" applyFill="1" applyBorder="1" applyAlignment="1">
      <alignment horizontal="center" textRotation="90" wrapText="1"/>
    </xf>
    <xf numFmtId="0" fontId="81" fillId="9" borderId="31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 wrapText="1"/>
    </xf>
    <xf numFmtId="0" fontId="18" fillId="35" borderId="12" xfId="0" applyFont="1" applyFill="1" applyBorder="1" applyAlignment="1">
      <alignment wrapText="1"/>
    </xf>
    <xf numFmtId="0" fontId="17" fillId="35" borderId="14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1" fontId="78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1" fontId="78" fillId="0" borderId="4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1" fontId="78" fillId="0" borderId="13" xfId="0" applyNumberFormat="1" applyFont="1" applyFill="1" applyBorder="1" applyAlignment="1">
      <alignment/>
    </xf>
    <xf numFmtId="1" fontId="14" fillId="42" borderId="10" xfId="0" applyNumberFormat="1" applyFont="1" applyFill="1" applyBorder="1" applyAlignment="1">
      <alignment/>
    </xf>
    <xf numFmtId="1" fontId="79" fillId="20" borderId="18" xfId="0" applyNumberFormat="1" applyFont="1" applyFill="1" applyBorder="1" applyAlignment="1">
      <alignment/>
    </xf>
    <xf numFmtId="1" fontId="79" fillId="2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4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7" fillId="41" borderId="42" xfId="0" applyFont="1" applyFill="1" applyBorder="1" applyAlignment="1">
      <alignment/>
    </xf>
    <xf numFmtId="1" fontId="78" fillId="0" borderId="42" xfId="0" applyNumberFormat="1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80" fillId="0" borderId="42" xfId="0" applyFont="1" applyFill="1" applyBorder="1" applyAlignment="1">
      <alignment/>
    </xf>
    <xf numFmtId="1" fontId="78" fillId="0" borderId="43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0" fontId="14" fillId="4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44" xfId="0" applyFont="1" applyBorder="1" applyAlignment="1">
      <alignment/>
    </xf>
    <xf numFmtId="0" fontId="84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45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7" fillId="0" borderId="0" xfId="0" applyFont="1" applyAlignment="1">
      <alignment/>
    </xf>
    <xf numFmtId="1" fontId="79" fillId="0" borderId="10" xfId="0" applyNumberFormat="1" applyFont="1" applyFill="1" applyBorder="1" applyAlignment="1">
      <alignment/>
    </xf>
    <xf numFmtId="1" fontId="79" fillId="33" borderId="10" xfId="0" applyNumberFormat="1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44" borderId="10" xfId="0" applyFont="1" applyFill="1" applyBorder="1" applyAlignment="1">
      <alignment/>
    </xf>
    <xf numFmtId="1" fontId="79" fillId="4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84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1" fontId="14" fillId="23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shrinkToFit="1"/>
    </xf>
    <xf numFmtId="164" fontId="7" fillId="0" borderId="11" xfId="0" applyNumberFormat="1" applyFont="1" applyFill="1" applyBorder="1" applyAlignment="1">
      <alignment shrinkToFit="1"/>
    </xf>
    <xf numFmtId="1" fontId="7" fillId="0" borderId="4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shrinkToFit="1"/>
    </xf>
    <xf numFmtId="0" fontId="13" fillId="0" borderId="40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4" fillId="0" borderId="48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17" fillId="35" borderId="12" xfId="0" applyFont="1" applyFill="1" applyBorder="1" applyAlignment="1">
      <alignment shrinkToFit="1"/>
    </xf>
    <xf numFmtId="1" fontId="17" fillId="35" borderId="12" xfId="0" applyNumberFormat="1" applyFont="1" applyFill="1" applyBorder="1" applyAlignment="1">
      <alignment shrinkToFit="1"/>
    </xf>
    <xf numFmtId="1" fontId="17" fillId="3" borderId="12" xfId="0" applyNumberFormat="1" applyFont="1" applyFill="1" applyBorder="1" applyAlignment="1">
      <alignment shrinkToFit="1"/>
    </xf>
    <xf numFmtId="0" fontId="17" fillId="35" borderId="36" xfId="0" applyFont="1" applyFill="1" applyBorder="1" applyAlignment="1">
      <alignment shrinkToFit="1"/>
    </xf>
    <xf numFmtId="0" fontId="17" fillId="33" borderId="36" xfId="0" applyFont="1" applyFill="1" applyBorder="1" applyAlignment="1">
      <alignment shrinkToFit="1"/>
    </xf>
    <xf numFmtId="0" fontId="86" fillId="35" borderId="12" xfId="0" applyFont="1" applyFill="1" applyBorder="1" applyAlignment="1">
      <alignment shrinkToFit="1"/>
    </xf>
    <xf numFmtId="0" fontId="18" fillId="35" borderId="14" xfId="0" applyFont="1" applyFill="1" applyBorder="1" applyAlignment="1">
      <alignment horizontal="center" shrinkToFit="1"/>
    </xf>
    <xf numFmtId="0" fontId="7" fillId="0" borderId="41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4" fillId="11" borderId="51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43" borderId="0" xfId="0" applyFont="1" applyFill="1" applyAlignment="1">
      <alignment horizontal="center" vertical="center"/>
    </xf>
    <xf numFmtId="0" fontId="7" fillId="0" borderId="5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56" xfId="0" applyFont="1" applyBorder="1" applyAlignment="1">
      <alignment horizontal="right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14" borderId="33" xfId="0" applyFont="1" applyFill="1" applyBorder="1" applyAlignment="1">
      <alignment textRotation="90" wrapText="1"/>
    </xf>
    <xf numFmtId="0" fontId="7" fillId="14" borderId="0" xfId="0" applyFont="1" applyFill="1" applyBorder="1" applyAlignment="1">
      <alignment textRotation="90"/>
    </xf>
    <xf numFmtId="0" fontId="15" fillId="38" borderId="61" xfId="0" applyFont="1" applyFill="1" applyBorder="1" applyAlignment="1">
      <alignment horizontal="center" vertical="center"/>
    </xf>
    <xf numFmtId="0" fontId="15" fillId="38" borderId="62" xfId="0" applyFont="1" applyFill="1" applyBorder="1" applyAlignment="1">
      <alignment horizontal="center" vertical="center"/>
    </xf>
    <xf numFmtId="0" fontId="15" fillId="38" borderId="63" xfId="0" applyFont="1" applyFill="1" applyBorder="1" applyAlignment="1">
      <alignment horizontal="center" vertical="center"/>
    </xf>
    <xf numFmtId="0" fontId="78" fillId="10" borderId="64" xfId="0" applyFont="1" applyFill="1" applyBorder="1" applyAlignment="1">
      <alignment horizontal="center" textRotation="90" wrapText="1"/>
    </xf>
    <xf numFmtId="0" fontId="78" fillId="10" borderId="31" xfId="0" applyFont="1" applyFill="1" applyBorder="1" applyAlignment="1">
      <alignment horizontal="center" textRotation="90" wrapText="1"/>
    </xf>
    <xf numFmtId="0" fontId="78" fillId="10" borderId="37" xfId="0" applyFont="1" applyFill="1" applyBorder="1" applyAlignment="1">
      <alignment horizontal="center" textRotation="90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8" fillId="3" borderId="43" xfId="0" applyFont="1" applyFill="1" applyBorder="1" applyAlignment="1">
      <alignment horizontal="center" vertical="center" textRotation="90" wrapText="1"/>
    </xf>
    <xf numFmtId="0" fontId="78" fillId="3" borderId="51" xfId="0" applyFont="1" applyFill="1" applyBorder="1" applyAlignment="1">
      <alignment horizontal="center" vertical="center" textRotation="90" wrapText="1"/>
    </xf>
    <xf numFmtId="0" fontId="78" fillId="3" borderId="67" xfId="0" applyFont="1" applyFill="1" applyBorder="1" applyAlignment="1">
      <alignment horizontal="center" vertical="center" textRotation="90" wrapText="1"/>
    </xf>
    <xf numFmtId="0" fontId="13" fillId="5" borderId="68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 wrapText="1"/>
    </xf>
    <xf numFmtId="0" fontId="13" fillId="5" borderId="71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35" borderId="72" xfId="0" applyFont="1" applyFill="1" applyBorder="1" applyAlignment="1">
      <alignment horizontal="center" vertical="center" wrapText="1"/>
    </xf>
    <xf numFmtId="0" fontId="14" fillId="35" borderId="73" xfId="0" applyFont="1" applyFill="1" applyBorder="1" applyAlignment="1">
      <alignment horizontal="center" vertical="center" wrapText="1"/>
    </xf>
    <xf numFmtId="0" fontId="14" fillId="35" borderId="74" xfId="0" applyFont="1" applyFill="1" applyBorder="1" applyAlignment="1">
      <alignment horizontal="center" vertical="center" wrapText="1"/>
    </xf>
    <xf numFmtId="0" fontId="14" fillId="39" borderId="72" xfId="0" applyFont="1" applyFill="1" applyBorder="1" applyAlignment="1">
      <alignment horizontal="center" vertical="center"/>
    </xf>
    <xf numFmtId="0" fontId="14" fillId="39" borderId="73" xfId="0" applyFont="1" applyFill="1" applyBorder="1" applyAlignment="1">
      <alignment horizontal="center" vertical="center"/>
    </xf>
    <xf numFmtId="0" fontId="14" fillId="39" borderId="74" xfId="0" applyFont="1" applyFill="1" applyBorder="1" applyAlignment="1">
      <alignment horizontal="center" vertical="center"/>
    </xf>
    <xf numFmtId="0" fontId="15" fillId="38" borderId="75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horizontal="center" vertical="center"/>
    </xf>
    <xf numFmtId="0" fontId="16" fillId="35" borderId="65" xfId="0" applyFont="1" applyFill="1" applyBorder="1" applyAlignment="1">
      <alignment horizontal="left" vertical="center" wrapText="1"/>
    </xf>
    <xf numFmtId="0" fontId="16" fillId="35" borderId="59" xfId="0" applyFont="1" applyFill="1" applyBorder="1" applyAlignment="1">
      <alignment horizontal="left" vertical="center" wrapText="1"/>
    </xf>
    <xf numFmtId="0" fontId="16" fillId="35" borderId="76" xfId="0" applyFont="1" applyFill="1" applyBorder="1" applyAlignment="1">
      <alignment horizontal="left" vertical="center" wrapText="1"/>
    </xf>
    <xf numFmtId="0" fontId="16" fillId="39" borderId="65" xfId="0" applyFont="1" applyFill="1" applyBorder="1" applyAlignment="1">
      <alignment horizontal="left" vertical="center"/>
    </xf>
    <xf numFmtId="0" fontId="16" fillId="39" borderId="59" xfId="0" applyFont="1" applyFill="1" applyBorder="1" applyAlignment="1">
      <alignment horizontal="left" vertical="center"/>
    </xf>
    <xf numFmtId="0" fontId="16" fillId="39" borderId="76" xfId="0" applyFont="1" applyFill="1" applyBorder="1" applyAlignment="1">
      <alignment horizontal="left" vertical="center"/>
    </xf>
    <xf numFmtId="0" fontId="7" fillId="13" borderId="1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13" borderId="60" xfId="0" applyFont="1" applyFill="1" applyBorder="1" applyAlignment="1">
      <alignment horizontal="center" textRotation="90"/>
    </xf>
    <xf numFmtId="0" fontId="14" fillId="13" borderId="35" xfId="0" applyFont="1" applyFill="1" applyBorder="1" applyAlignment="1">
      <alignment horizontal="center" textRotation="90"/>
    </xf>
    <xf numFmtId="0" fontId="14" fillId="13" borderId="15" xfId="0" applyFont="1" applyFill="1" applyBorder="1" applyAlignment="1">
      <alignment horizontal="center" textRotation="90"/>
    </xf>
    <xf numFmtId="0" fontId="16" fillId="35" borderId="25" xfId="0" applyFont="1" applyFill="1" applyBorder="1" applyAlignment="1">
      <alignment horizontal="left" vertical="center" wrapText="1"/>
    </xf>
    <xf numFmtId="0" fontId="16" fillId="35" borderId="26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14" fillId="39" borderId="75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35">
      <selection activeCell="W43" sqref="W43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6" t="s">
        <v>81</v>
      </c>
      <c r="B1" s="7" t="s">
        <v>68</v>
      </c>
      <c r="C1" s="8" t="s">
        <v>69</v>
      </c>
      <c r="D1" s="9" t="s">
        <v>70</v>
      </c>
      <c r="E1" s="6" t="s">
        <v>82</v>
      </c>
    </row>
    <row r="2" spans="1:5" ht="24" customHeight="1" hidden="1">
      <c r="A2" s="10" t="s">
        <v>42</v>
      </c>
      <c r="B2" s="11">
        <v>22</v>
      </c>
      <c r="C2" s="11">
        <v>23</v>
      </c>
      <c r="D2" s="11">
        <v>24</v>
      </c>
      <c r="E2" s="11">
        <v>25</v>
      </c>
    </row>
    <row r="3" spans="1:5" ht="21" customHeight="1" hidden="1">
      <c r="A3" s="12" t="s">
        <v>71</v>
      </c>
      <c r="B3" s="13">
        <v>18</v>
      </c>
      <c r="C3" s="13">
        <v>19</v>
      </c>
      <c r="D3" s="13">
        <v>20</v>
      </c>
      <c r="E3" s="13">
        <v>22</v>
      </c>
    </row>
    <row r="4" spans="1:5" ht="25.5" customHeight="1" hidden="1">
      <c r="A4" s="26" t="s">
        <v>72</v>
      </c>
      <c r="B4" s="27">
        <v>10</v>
      </c>
      <c r="C4" s="27">
        <v>7</v>
      </c>
      <c r="D4" s="27">
        <v>6</v>
      </c>
      <c r="E4" s="27">
        <v>5</v>
      </c>
    </row>
    <row r="5" spans="1:5" ht="25.5" customHeight="1" hidden="1">
      <c r="A5" s="28" t="s">
        <v>5</v>
      </c>
      <c r="B5" s="29"/>
      <c r="C5" s="29"/>
      <c r="D5" s="29"/>
      <c r="E5" s="29"/>
    </row>
    <row r="6" spans="1:5" ht="15" customHeight="1" hidden="1">
      <c r="A6" s="28" t="s">
        <v>102</v>
      </c>
      <c r="B6" s="29"/>
      <c r="C6" s="29"/>
      <c r="D6" s="29"/>
      <c r="E6" s="29"/>
    </row>
    <row r="7" spans="1:5" ht="22.5" customHeight="1" hidden="1">
      <c r="A7" s="30" t="s">
        <v>73</v>
      </c>
      <c r="B7" s="31"/>
      <c r="C7" s="31"/>
      <c r="D7" s="31"/>
      <c r="E7" s="31"/>
    </row>
    <row r="8" spans="1:5" ht="16.5" hidden="1">
      <c r="A8" s="12" t="s">
        <v>74</v>
      </c>
      <c r="B8" s="38">
        <f>SUM(B4:B7)</f>
        <v>10</v>
      </c>
      <c r="C8" s="38">
        <f>SUM(C4:C7)</f>
        <v>7</v>
      </c>
      <c r="D8" s="38">
        <f>SUM(D4:D7)</f>
        <v>6</v>
      </c>
      <c r="E8" s="38">
        <f>SUM(E4:E7)</f>
        <v>5</v>
      </c>
    </row>
    <row r="9" spans="1:5" ht="16.5" hidden="1">
      <c r="A9" s="30" t="s">
        <v>8</v>
      </c>
      <c r="B9" s="31"/>
      <c r="C9" s="31"/>
      <c r="D9" s="31"/>
      <c r="E9" s="31"/>
    </row>
    <row r="10" spans="1:5" ht="16.5" hidden="1">
      <c r="A10" s="30" t="s">
        <v>7</v>
      </c>
      <c r="B10" s="31"/>
      <c r="C10" s="31"/>
      <c r="D10" s="31"/>
      <c r="E10" s="31"/>
    </row>
    <row r="11" spans="1:5" ht="16.5" hidden="1">
      <c r="A11" s="30" t="s">
        <v>6</v>
      </c>
      <c r="B11" s="31"/>
      <c r="C11" s="31"/>
      <c r="D11" s="31"/>
      <c r="E11" s="31"/>
    </row>
    <row r="12" spans="1:5" ht="23.25" customHeight="1" hidden="1">
      <c r="A12" s="30" t="s">
        <v>101</v>
      </c>
      <c r="B12" s="31"/>
      <c r="C12" s="31"/>
      <c r="D12" s="31"/>
      <c r="E12" s="31"/>
    </row>
    <row r="13" spans="1:5" ht="18.75" customHeight="1" hidden="1">
      <c r="A13" s="30" t="s">
        <v>73</v>
      </c>
      <c r="B13" s="31"/>
      <c r="C13" s="31"/>
      <c r="D13" s="31"/>
      <c r="E13" s="31"/>
    </row>
    <row r="14" spans="1:5" ht="18" customHeight="1" hidden="1">
      <c r="A14" s="30" t="s">
        <v>75</v>
      </c>
      <c r="B14" s="31"/>
      <c r="C14" s="31"/>
      <c r="D14" s="31"/>
      <c r="E14" s="31"/>
    </row>
    <row r="15" spans="1:5" ht="16.5" hidden="1">
      <c r="A15" s="14" t="s">
        <v>76</v>
      </c>
      <c r="B15" s="15">
        <f>(B16-B8)</f>
        <v>2.2222222222222214</v>
      </c>
      <c r="C15" s="15">
        <f>(C16-C8)</f>
        <v>1.473684210526315</v>
      </c>
      <c r="D15" s="15">
        <f>(D16-D8)</f>
        <v>1.2000000000000002</v>
      </c>
      <c r="E15" s="15">
        <f>(E16-E8)</f>
        <v>0.6818181818181817</v>
      </c>
    </row>
    <row r="16" spans="1:5" ht="21" customHeight="1" hidden="1">
      <c r="A16" s="14" t="s">
        <v>77</v>
      </c>
      <c r="B16" s="16">
        <f>(B2*B25/40)</f>
        <v>12.222222222222221</v>
      </c>
      <c r="C16" s="16">
        <f>(C2*C25/40)</f>
        <v>8.473684210526315</v>
      </c>
      <c r="D16" s="16">
        <f>(D2*D25/40)</f>
        <v>7.2</v>
      </c>
      <c r="E16" s="16">
        <f>(E2*E25/40)</f>
        <v>5.681818181818182</v>
      </c>
    </row>
    <row r="17" spans="1:5" ht="16.5" hidden="1">
      <c r="A17" s="17" t="s">
        <v>78</v>
      </c>
      <c r="B17" s="18">
        <f>(B4*20/60)</f>
        <v>3.3333333333333335</v>
      </c>
      <c r="C17" s="18">
        <f>(C4*20/60)</f>
        <v>2.3333333333333335</v>
      </c>
      <c r="D17" s="18">
        <f>(D4*20/60)</f>
        <v>2</v>
      </c>
      <c r="E17" s="18">
        <f>(E4*20/60)</f>
        <v>1.6666666666666667</v>
      </c>
    </row>
    <row r="18" spans="1:5" ht="16.5" hidden="1">
      <c r="A18" s="19" t="s">
        <v>78</v>
      </c>
      <c r="B18" s="20">
        <f>CEILING(B17,0.5)</f>
        <v>3.5</v>
      </c>
      <c r="C18" s="20">
        <f>CEILING(C17,0.5)</f>
        <v>2.5</v>
      </c>
      <c r="D18" s="20">
        <f>CEILING(D17,0.5)</f>
        <v>2</v>
      </c>
      <c r="E18" s="20">
        <f>CEILING(E17,0.5)</f>
        <v>2</v>
      </c>
    </row>
    <row r="19" spans="1:5" ht="16.5" hidden="1">
      <c r="A19" s="32" t="s">
        <v>24</v>
      </c>
      <c r="B19" s="33">
        <f>(B5)</f>
        <v>0</v>
      </c>
      <c r="C19" s="33">
        <f>(C5)</f>
        <v>0</v>
      </c>
      <c r="D19" s="33">
        <f>(D5)</f>
        <v>0</v>
      </c>
      <c r="E19" s="33">
        <f>(E5)</f>
        <v>0</v>
      </c>
    </row>
    <row r="20" spans="1:5" ht="24.75" customHeight="1" hidden="1">
      <c r="A20" s="28" t="s">
        <v>73</v>
      </c>
      <c r="B20" s="34">
        <f>(B7)</f>
        <v>0</v>
      </c>
      <c r="C20" s="34">
        <f>(C7)</f>
        <v>0</v>
      </c>
      <c r="D20" s="34">
        <f>(D7)</f>
        <v>0</v>
      </c>
      <c r="E20" s="34">
        <f>(E7)</f>
        <v>0</v>
      </c>
    </row>
    <row r="21" spans="1:5" ht="20.25" customHeight="1" hidden="1">
      <c r="A21" s="30" t="s">
        <v>75</v>
      </c>
      <c r="B21" s="33"/>
      <c r="C21" s="33"/>
      <c r="D21" s="33">
        <f>(D14)</f>
        <v>0</v>
      </c>
      <c r="E21" s="33">
        <f>(E14)</f>
        <v>0</v>
      </c>
    </row>
    <row r="22" spans="1:5" ht="16.5" hidden="1">
      <c r="A22" s="35" t="s">
        <v>79</v>
      </c>
      <c r="B22" s="36">
        <f>(B24-B21-B20-B19-B17)</f>
        <v>6.666666666666666</v>
      </c>
      <c r="C22" s="36">
        <f>(C24-C21-C20-C19-C17)</f>
        <v>3.929824561403509</v>
      </c>
      <c r="D22" s="36">
        <f>(D24-D21-D20-D19-D17)</f>
        <v>2.8</v>
      </c>
      <c r="E22" s="36">
        <f>(E24-E21-E20-E19-E17)</f>
        <v>1.7424242424242433</v>
      </c>
    </row>
    <row r="23" spans="1:5" ht="16.5" hidden="1">
      <c r="A23" s="35" t="s">
        <v>79</v>
      </c>
      <c r="B23" s="37">
        <f>CEILING(B22,0.5)</f>
        <v>7</v>
      </c>
      <c r="C23" s="37">
        <f>CEILING(C22,0.5)</f>
        <v>4</v>
      </c>
      <c r="D23" s="37">
        <f>CEILING(D22,0.5)</f>
        <v>3</v>
      </c>
      <c r="E23" s="37">
        <f>CEILING(E22,0.5)</f>
        <v>2</v>
      </c>
    </row>
    <row r="24" spans="1:5" ht="16.5" hidden="1">
      <c r="A24" s="21" t="s">
        <v>80</v>
      </c>
      <c r="B24" s="22">
        <f>(B25-B16)</f>
        <v>10</v>
      </c>
      <c r="C24" s="22">
        <f>(C25-C16)</f>
        <v>6.2631578947368425</v>
      </c>
      <c r="D24" s="22">
        <f>(D25-D16)</f>
        <v>4.8</v>
      </c>
      <c r="E24" s="22">
        <f>(E25-E16)</f>
        <v>3.40909090909091</v>
      </c>
    </row>
    <row r="25" spans="1:5" ht="16.5" hidden="1">
      <c r="A25" s="23" t="s">
        <v>29</v>
      </c>
      <c r="B25" s="24">
        <f>(B8*40/B3)</f>
        <v>22.22222222222222</v>
      </c>
      <c r="C25" s="24">
        <f>(C8*40/C3)</f>
        <v>14.736842105263158</v>
      </c>
      <c r="D25" s="24">
        <f>(D8*40/D3)</f>
        <v>12</v>
      </c>
      <c r="E25" s="24">
        <f>(E8*40/E3)</f>
        <v>9.090909090909092</v>
      </c>
    </row>
    <row r="26" spans="1:5" ht="16.5" hidden="1">
      <c r="A26" s="25"/>
      <c r="B26" s="5"/>
      <c r="C26" s="25"/>
      <c r="D26" s="5"/>
      <c r="E26" s="5"/>
    </row>
    <row r="27" spans="1:5" ht="16.5" hidden="1">
      <c r="A27" s="39" t="s">
        <v>112</v>
      </c>
      <c r="B27" s="5"/>
      <c r="C27" s="5"/>
      <c r="D27" s="5"/>
      <c r="E27" s="5"/>
    </row>
    <row r="28" ht="12.75" hidden="1"/>
    <row r="29" ht="15.75">
      <c r="A29" s="74" t="s">
        <v>114</v>
      </c>
    </row>
    <row r="31" ht="15.75">
      <c r="A31" s="74" t="s">
        <v>122</v>
      </c>
    </row>
    <row r="32" ht="15.75">
      <c r="A32" s="74"/>
    </row>
    <row r="34" spans="1:9" ht="12.75">
      <c r="A34" s="4" t="s">
        <v>124</v>
      </c>
      <c r="I34" s="79" t="s">
        <v>123</v>
      </c>
    </row>
    <row r="35" spans="1:12" ht="15.75">
      <c r="A35" s="241" t="s">
        <v>113</v>
      </c>
      <c r="B35" s="240" t="s">
        <v>115</v>
      </c>
      <c r="C35" s="240"/>
      <c r="D35" s="240"/>
      <c r="E35" s="240"/>
      <c r="F35" s="240"/>
      <c r="I35" s="239" t="s">
        <v>113</v>
      </c>
      <c r="J35" s="238" t="s">
        <v>116</v>
      </c>
      <c r="K35" s="238"/>
      <c r="L35" s="238"/>
    </row>
    <row r="36" spans="1:12" ht="33">
      <c r="A36" s="241"/>
      <c r="B36" s="75">
        <v>1</v>
      </c>
      <c r="C36" s="76">
        <v>2</v>
      </c>
      <c r="D36" s="77">
        <v>3</v>
      </c>
      <c r="E36" s="78">
        <v>4</v>
      </c>
      <c r="F36" s="71" t="s">
        <v>83</v>
      </c>
      <c r="I36" s="239"/>
      <c r="J36" s="47" t="s">
        <v>117</v>
      </c>
      <c r="K36" s="47" t="s">
        <v>118</v>
      </c>
      <c r="L36" s="47" t="s">
        <v>119</v>
      </c>
    </row>
    <row r="37" spans="1:12" ht="33">
      <c r="A37" s="62" t="s">
        <v>72</v>
      </c>
      <c r="B37" s="27">
        <v>4</v>
      </c>
      <c r="C37" s="27">
        <v>4</v>
      </c>
      <c r="D37" s="27">
        <v>4</v>
      </c>
      <c r="E37" s="40">
        <v>4</v>
      </c>
      <c r="F37" s="72">
        <f>SUM(B37:E37)</f>
        <v>16</v>
      </c>
      <c r="I37" s="62" t="s">
        <v>72</v>
      </c>
      <c r="J37" s="53">
        <v>12</v>
      </c>
      <c r="K37" s="53">
        <v>14</v>
      </c>
      <c r="L37" s="53">
        <v>18</v>
      </c>
    </row>
    <row r="38" spans="1:12" ht="16.5">
      <c r="A38" s="28" t="s">
        <v>5</v>
      </c>
      <c r="B38" s="29">
        <v>0</v>
      </c>
      <c r="C38" s="29"/>
      <c r="D38" s="29"/>
      <c r="E38" s="41"/>
      <c r="F38" s="72">
        <f aca="true" t="shared" si="0" ref="F38:F54">SUM(B38:E38)</f>
        <v>0</v>
      </c>
      <c r="I38" s="28" t="s">
        <v>5</v>
      </c>
      <c r="J38" s="54">
        <v>2</v>
      </c>
      <c r="K38" s="54"/>
      <c r="L38" s="54"/>
    </row>
    <row r="39" spans="1:12" ht="32.25" customHeight="1">
      <c r="A39" s="28" t="s">
        <v>102</v>
      </c>
      <c r="B39" s="29"/>
      <c r="C39" s="29"/>
      <c r="D39" s="29"/>
      <c r="E39" s="41"/>
      <c r="F39" s="72">
        <f t="shared" si="0"/>
        <v>0</v>
      </c>
      <c r="I39" s="28" t="s">
        <v>102</v>
      </c>
      <c r="J39" s="54">
        <v>2</v>
      </c>
      <c r="K39" s="54"/>
      <c r="L39" s="54"/>
    </row>
    <row r="40" spans="1:12" ht="22.5" customHeight="1">
      <c r="A40" s="30" t="s">
        <v>73</v>
      </c>
      <c r="B40" s="31">
        <v>2</v>
      </c>
      <c r="C40" s="31"/>
      <c r="D40" s="31"/>
      <c r="E40" s="42"/>
      <c r="F40" s="72">
        <f t="shared" si="0"/>
        <v>2</v>
      </c>
      <c r="I40" s="30" t="s">
        <v>73</v>
      </c>
      <c r="J40" s="55"/>
      <c r="K40" s="55">
        <v>3</v>
      </c>
      <c r="L40" s="55"/>
    </row>
    <row r="41" spans="1:12" ht="16.5">
      <c r="A41" s="12" t="s">
        <v>74</v>
      </c>
      <c r="B41" s="38">
        <f>SUM(B37:B40)</f>
        <v>6</v>
      </c>
      <c r="C41" s="38">
        <f>SUM(C37:C40)</f>
        <v>4</v>
      </c>
      <c r="D41" s="38">
        <f>SUM(D37:D40)</f>
        <v>4</v>
      </c>
      <c r="E41" s="43">
        <f>SUM(E37:E40)</f>
        <v>4</v>
      </c>
      <c r="F41" s="70">
        <f t="shared" si="0"/>
        <v>18</v>
      </c>
      <c r="I41" s="12" t="s">
        <v>74</v>
      </c>
      <c r="J41" s="56">
        <f>SUM(J37:J40)</f>
        <v>16</v>
      </c>
      <c r="K41" s="56">
        <f>SUM(K37:K40)</f>
        <v>17</v>
      </c>
      <c r="L41" s="56">
        <f>SUM(L37:L40)</f>
        <v>18</v>
      </c>
    </row>
    <row r="42" spans="1:12" ht="16.5">
      <c r="A42" s="30" t="s">
        <v>8</v>
      </c>
      <c r="B42" s="31">
        <v>2</v>
      </c>
      <c r="C42" s="31">
        <v>2</v>
      </c>
      <c r="D42" s="31">
        <v>1</v>
      </c>
      <c r="E42" s="42">
        <v>1</v>
      </c>
      <c r="F42" s="72">
        <f t="shared" si="0"/>
        <v>6</v>
      </c>
      <c r="I42" s="30" t="s">
        <v>8</v>
      </c>
      <c r="J42" s="55">
        <v>4</v>
      </c>
      <c r="K42" s="55">
        <v>4</v>
      </c>
      <c r="L42" s="55">
        <v>2</v>
      </c>
    </row>
    <row r="43" spans="1:12" ht="16.5">
      <c r="A43" s="30" t="s">
        <v>7</v>
      </c>
      <c r="B43" s="31"/>
      <c r="C43" s="31"/>
      <c r="D43" s="31"/>
      <c r="E43" s="42"/>
      <c r="F43" s="72">
        <f t="shared" si="0"/>
        <v>0</v>
      </c>
      <c r="I43" s="30" t="s">
        <v>7</v>
      </c>
      <c r="J43" s="55">
        <v>1</v>
      </c>
      <c r="K43" s="55">
        <v>1</v>
      </c>
      <c r="L43" s="55">
        <v>1</v>
      </c>
    </row>
    <row r="44" spans="1:12" ht="16.5">
      <c r="A44" s="30" t="s">
        <v>6</v>
      </c>
      <c r="B44" s="31"/>
      <c r="C44" s="31"/>
      <c r="D44" s="31"/>
      <c r="E44" s="42"/>
      <c r="F44" s="72">
        <f t="shared" si="0"/>
        <v>0</v>
      </c>
      <c r="I44" s="30" t="s">
        <v>6</v>
      </c>
      <c r="J44" s="55"/>
      <c r="K44" s="55">
        <v>1</v>
      </c>
      <c r="L44" s="55">
        <v>1</v>
      </c>
    </row>
    <row r="45" spans="1:12" ht="18.75" customHeight="1">
      <c r="A45" s="30" t="s">
        <v>101</v>
      </c>
      <c r="B45" s="31"/>
      <c r="C45" s="31"/>
      <c r="D45" s="31"/>
      <c r="E45" s="42"/>
      <c r="F45" s="72">
        <f t="shared" si="0"/>
        <v>0</v>
      </c>
      <c r="I45" s="30" t="s">
        <v>101</v>
      </c>
      <c r="J45" s="55">
        <v>1</v>
      </c>
      <c r="K45" s="55"/>
      <c r="L45" s="55">
        <v>2</v>
      </c>
    </row>
    <row r="46" spans="1:12" ht="21" customHeight="1">
      <c r="A46" s="30" t="s">
        <v>73</v>
      </c>
      <c r="B46" s="31"/>
      <c r="C46" s="31"/>
      <c r="D46" s="31"/>
      <c r="E46" s="42"/>
      <c r="F46" s="72">
        <f t="shared" si="0"/>
        <v>0</v>
      </c>
      <c r="I46" s="30" t="s">
        <v>73</v>
      </c>
      <c r="J46" s="55"/>
      <c r="K46" s="55"/>
      <c r="L46" s="55"/>
    </row>
    <row r="47" spans="1:12" ht="23.25" customHeight="1">
      <c r="A47" s="30" t="s">
        <v>75</v>
      </c>
      <c r="B47" s="31"/>
      <c r="C47" s="31"/>
      <c r="D47" s="31"/>
      <c r="E47" s="42"/>
      <c r="F47" s="72">
        <f t="shared" si="0"/>
        <v>0</v>
      </c>
      <c r="I47" s="30" t="s">
        <v>75</v>
      </c>
      <c r="J47" s="55"/>
      <c r="K47" s="55"/>
      <c r="L47" s="55"/>
    </row>
    <row r="48" spans="1:12" ht="21" customHeight="1">
      <c r="A48" s="14" t="s">
        <v>121</v>
      </c>
      <c r="B48" s="15">
        <f>SUM(B42:B47)</f>
        <v>2</v>
      </c>
      <c r="C48" s="15">
        <f>SUM(C42:C47)</f>
        <v>2</v>
      </c>
      <c r="D48" s="15">
        <f>SUM(D42:D47)</f>
        <v>1</v>
      </c>
      <c r="E48" s="44">
        <f>SUM(E42:E47)</f>
        <v>1</v>
      </c>
      <c r="F48" s="48">
        <f t="shared" si="0"/>
        <v>6</v>
      </c>
      <c r="I48" s="14" t="s">
        <v>120</v>
      </c>
      <c r="J48" s="57">
        <f>SUM(J42:J47)</f>
        <v>6</v>
      </c>
      <c r="K48" s="57">
        <f>SUM(K42:K47)</f>
        <v>6</v>
      </c>
      <c r="L48" s="57">
        <f>SUM(L42:L47)</f>
        <v>6</v>
      </c>
    </row>
    <row r="49" spans="1:12" ht="18.75" customHeight="1">
      <c r="A49" s="63" t="s">
        <v>77</v>
      </c>
      <c r="B49" s="81">
        <f>(B41+B48)</f>
        <v>8</v>
      </c>
      <c r="C49" s="81">
        <f>(C41+C48)</f>
        <v>6</v>
      </c>
      <c r="D49" s="81">
        <f>(D41+D48)</f>
        <v>5</v>
      </c>
      <c r="E49" s="81">
        <f>(E41+E48)</f>
        <v>5</v>
      </c>
      <c r="F49" s="70">
        <f t="shared" si="0"/>
        <v>24</v>
      </c>
      <c r="I49" s="63" t="s">
        <v>77</v>
      </c>
      <c r="J49" s="64">
        <f>(J41+J48)</f>
        <v>22</v>
      </c>
      <c r="K49" s="64">
        <f>(K41+K48)</f>
        <v>23</v>
      </c>
      <c r="L49" s="64">
        <f>(L41+L48)</f>
        <v>24</v>
      </c>
    </row>
    <row r="50" spans="1:12" ht="16.5" hidden="1">
      <c r="A50" s="17" t="s">
        <v>78</v>
      </c>
      <c r="B50" s="18">
        <f>(B37*20/60)</f>
        <v>1.3333333333333333</v>
      </c>
      <c r="C50" s="18">
        <f>(C37*20/60)</f>
        <v>1.3333333333333333</v>
      </c>
      <c r="D50" s="18">
        <f>(D37*20/60)</f>
        <v>1.3333333333333333</v>
      </c>
      <c r="E50" s="45">
        <f>(E37*20/60)</f>
        <v>1.3333333333333333</v>
      </c>
      <c r="F50" s="48">
        <f t="shared" si="0"/>
        <v>5.333333333333333</v>
      </c>
      <c r="I50" s="17" t="s">
        <v>78</v>
      </c>
      <c r="J50" s="58">
        <f>(J37*20/60)</f>
        <v>4</v>
      </c>
      <c r="K50" s="58">
        <f>(K37*20/60)</f>
        <v>4.666666666666667</v>
      </c>
      <c r="L50" s="58">
        <f>(L37*20/60)</f>
        <v>6</v>
      </c>
    </row>
    <row r="51" spans="1:12" ht="16.5">
      <c r="A51" s="19" t="s">
        <v>78</v>
      </c>
      <c r="B51" s="20">
        <f>CEILING(B50,0.5)</f>
        <v>1.5</v>
      </c>
      <c r="C51" s="20">
        <f>CEILING(C50,0.5)</f>
        <v>1.5</v>
      </c>
      <c r="D51" s="20">
        <f>CEILING(D50,0.5)</f>
        <v>1.5</v>
      </c>
      <c r="E51" s="46">
        <f>CEILING(E50,0.5)</f>
        <v>1.5</v>
      </c>
      <c r="F51" s="48">
        <f t="shared" si="0"/>
        <v>6</v>
      </c>
      <c r="I51" s="19" t="s">
        <v>78</v>
      </c>
      <c r="J51" s="59">
        <f>CEILING(J50,0.5)</f>
        <v>4</v>
      </c>
      <c r="K51" s="59">
        <f>CEILING(K50,0.5)</f>
        <v>5</v>
      </c>
      <c r="L51" s="59">
        <f>CEILING(L50,0.5)</f>
        <v>6</v>
      </c>
    </row>
    <row r="52" spans="1:12" ht="16.5">
      <c r="A52" s="32" t="s">
        <v>24</v>
      </c>
      <c r="B52" s="50">
        <f>(B38)</f>
        <v>0</v>
      </c>
      <c r="C52" s="50">
        <f>(C38)</f>
        <v>0</v>
      </c>
      <c r="D52" s="50">
        <f>(D38)</f>
        <v>0</v>
      </c>
      <c r="E52" s="51">
        <f>(E38)</f>
        <v>0</v>
      </c>
      <c r="F52" s="72">
        <f t="shared" si="0"/>
        <v>0</v>
      </c>
      <c r="I52" s="32" t="s">
        <v>24</v>
      </c>
      <c r="J52" s="60">
        <f>(J38)</f>
        <v>2</v>
      </c>
      <c r="K52" s="60">
        <f>(K38)</f>
        <v>0</v>
      </c>
      <c r="L52" s="60">
        <f>(L38)</f>
        <v>0</v>
      </c>
    </row>
    <row r="53" spans="1:12" ht="16.5">
      <c r="A53" s="28" t="s">
        <v>73</v>
      </c>
      <c r="B53" s="52">
        <f>(B40)</f>
        <v>2</v>
      </c>
      <c r="C53" s="52">
        <f>(C40)</f>
        <v>0</v>
      </c>
      <c r="D53" s="52">
        <f>(D40)</f>
        <v>0</v>
      </c>
      <c r="E53" s="52">
        <f>(E40)</f>
        <v>0</v>
      </c>
      <c r="F53" s="72">
        <f t="shared" si="0"/>
        <v>2</v>
      </c>
      <c r="I53" s="28" t="s">
        <v>73</v>
      </c>
      <c r="J53" s="61">
        <f>(J40)</f>
        <v>0</v>
      </c>
      <c r="K53" s="61">
        <f>(K40)</f>
        <v>3</v>
      </c>
      <c r="L53" s="61">
        <v>0</v>
      </c>
    </row>
    <row r="54" spans="1:12" ht="22.5" customHeight="1">
      <c r="A54" s="30" t="s">
        <v>75</v>
      </c>
      <c r="B54" s="50"/>
      <c r="C54" s="50"/>
      <c r="D54" s="50">
        <f>(D47)</f>
        <v>0</v>
      </c>
      <c r="E54" s="51">
        <f>(E47)</f>
        <v>0</v>
      </c>
      <c r="F54" s="72">
        <f t="shared" si="0"/>
        <v>0</v>
      </c>
      <c r="I54" s="30" t="s">
        <v>75</v>
      </c>
      <c r="J54" s="60"/>
      <c r="K54" s="60">
        <v>2</v>
      </c>
      <c r="L54" s="60">
        <f>(L47)</f>
        <v>0</v>
      </c>
    </row>
    <row r="55" spans="1:12" ht="16.5">
      <c r="A55" s="35" t="s">
        <v>79</v>
      </c>
      <c r="B55" s="49">
        <v>2</v>
      </c>
      <c r="C55" s="49">
        <v>2</v>
      </c>
      <c r="D55" s="49">
        <v>2</v>
      </c>
      <c r="E55" s="49">
        <v>2</v>
      </c>
      <c r="F55" s="73">
        <f>SUM(B55:E55)</f>
        <v>8</v>
      </c>
      <c r="I55" s="35" t="s">
        <v>79</v>
      </c>
      <c r="J55" s="67">
        <f>(J56-J51-J52-J53-J54)</f>
        <v>12</v>
      </c>
      <c r="K55" s="67">
        <f>(K56-K51-K52-K53-K54)</f>
        <v>7</v>
      </c>
      <c r="L55" s="67">
        <f>(L56-L51-L52-L53-L54)</f>
        <v>10</v>
      </c>
    </row>
    <row r="56" spans="1:12" ht="16.5">
      <c r="A56" s="21" t="s">
        <v>80</v>
      </c>
      <c r="B56" s="66">
        <f>SUM(B51:B55)</f>
        <v>5.5</v>
      </c>
      <c r="C56" s="66">
        <f>SUM(C51:C55)</f>
        <v>3.5</v>
      </c>
      <c r="D56" s="66">
        <f>SUM(D51:D55)</f>
        <v>3.5</v>
      </c>
      <c r="E56" s="66">
        <f>SUM(E51:E55)</f>
        <v>3.5</v>
      </c>
      <c r="F56" s="48">
        <f>SUM(B56:E56)</f>
        <v>16</v>
      </c>
      <c r="I56" s="21" t="s">
        <v>80</v>
      </c>
      <c r="J56" s="68">
        <f>(40-J49)</f>
        <v>18</v>
      </c>
      <c r="K56" s="68">
        <f>(40-K49)</f>
        <v>17</v>
      </c>
      <c r="L56" s="68">
        <f>(40-L49)</f>
        <v>16</v>
      </c>
    </row>
    <row r="57" spans="1:12" ht="33">
      <c r="A57" s="80" t="s">
        <v>29</v>
      </c>
      <c r="B57" s="69">
        <f>(B49+B56)</f>
        <v>13.5</v>
      </c>
      <c r="C57" s="69">
        <f>(C49+C56)</f>
        <v>9.5</v>
      </c>
      <c r="D57" s="69">
        <f>(D49+D56)</f>
        <v>8.5</v>
      </c>
      <c r="E57" s="69">
        <f>(E49+E56)</f>
        <v>8.5</v>
      </c>
      <c r="F57" s="70">
        <f>(F49+F56)</f>
        <v>40</v>
      </c>
      <c r="I57" s="80" t="s">
        <v>29</v>
      </c>
      <c r="J57" s="65">
        <f>(J49+J56)</f>
        <v>40</v>
      </c>
      <c r="K57" s="65">
        <f>(K49+K56)</f>
        <v>40</v>
      </c>
      <c r="L57" s="65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3.8515625" style="0" customWidth="1"/>
  </cols>
  <sheetData>
    <row r="1" spans="1:5" ht="33">
      <c r="A1" s="6" t="s">
        <v>81</v>
      </c>
      <c r="B1" s="7" t="s">
        <v>68</v>
      </c>
      <c r="C1" s="8" t="s">
        <v>69</v>
      </c>
      <c r="D1" s="9" t="s">
        <v>70</v>
      </c>
      <c r="E1" s="6" t="s">
        <v>82</v>
      </c>
    </row>
    <row r="2" spans="1:5" ht="24" customHeight="1">
      <c r="A2" s="10" t="s">
        <v>42</v>
      </c>
      <c r="B2" s="11">
        <v>22</v>
      </c>
      <c r="C2" s="11">
        <v>23</v>
      </c>
      <c r="D2" s="11">
        <v>24</v>
      </c>
      <c r="E2" s="11">
        <v>25</v>
      </c>
    </row>
    <row r="3" spans="1:5" ht="21" customHeight="1">
      <c r="A3" s="12" t="s">
        <v>71</v>
      </c>
      <c r="B3" s="13">
        <v>18</v>
      </c>
      <c r="C3" s="13">
        <v>19</v>
      </c>
      <c r="D3" s="13">
        <v>20</v>
      </c>
      <c r="E3" s="13">
        <v>22</v>
      </c>
    </row>
    <row r="4" spans="1:5" ht="25.5" customHeight="1">
      <c r="A4" s="26" t="s">
        <v>72</v>
      </c>
      <c r="B4" s="27">
        <v>10</v>
      </c>
      <c r="C4" s="27">
        <v>7</v>
      </c>
      <c r="D4" s="27">
        <v>6</v>
      </c>
      <c r="E4" s="27">
        <v>5</v>
      </c>
    </row>
    <row r="5" spans="1:5" ht="25.5" customHeight="1">
      <c r="A5" s="28" t="s">
        <v>5</v>
      </c>
      <c r="B5" s="29"/>
      <c r="C5" s="29"/>
      <c r="D5" s="29"/>
      <c r="E5" s="29"/>
    </row>
    <row r="6" spans="1:5" ht="15" customHeight="1">
      <c r="A6" s="28" t="s">
        <v>102</v>
      </c>
      <c r="B6" s="29"/>
      <c r="C6" s="29"/>
      <c r="D6" s="29"/>
      <c r="E6" s="29"/>
    </row>
    <row r="7" spans="1:5" ht="22.5" customHeight="1">
      <c r="A7" s="30" t="s">
        <v>73</v>
      </c>
      <c r="B7" s="31"/>
      <c r="C7" s="31"/>
      <c r="D7" s="31"/>
      <c r="E7" s="31"/>
    </row>
    <row r="8" spans="1:5" ht="16.5">
      <c r="A8" s="12" t="s">
        <v>74</v>
      </c>
      <c r="B8" s="38">
        <f>SUM(B4:B7)</f>
        <v>10</v>
      </c>
      <c r="C8" s="38">
        <f>SUM(C4:C7)</f>
        <v>7</v>
      </c>
      <c r="D8" s="38">
        <f>SUM(D4:D7)</f>
        <v>6</v>
      </c>
      <c r="E8" s="38">
        <f>SUM(E4:E7)</f>
        <v>5</v>
      </c>
    </row>
    <row r="9" spans="1:5" ht="16.5">
      <c r="A9" s="30" t="s">
        <v>8</v>
      </c>
      <c r="B9" s="31"/>
      <c r="C9" s="31"/>
      <c r="D9" s="31"/>
      <c r="E9" s="31"/>
    </row>
    <row r="10" spans="1:5" ht="16.5">
      <c r="A10" s="30" t="s">
        <v>7</v>
      </c>
      <c r="B10" s="31"/>
      <c r="C10" s="31"/>
      <c r="D10" s="31"/>
      <c r="E10" s="31"/>
    </row>
    <row r="11" spans="1:5" ht="16.5">
      <c r="A11" s="30" t="s">
        <v>6</v>
      </c>
      <c r="B11" s="31"/>
      <c r="C11" s="31"/>
      <c r="D11" s="31"/>
      <c r="E11" s="31"/>
    </row>
    <row r="12" spans="1:5" ht="23.25" customHeight="1">
      <c r="A12" s="30" t="s">
        <v>101</v>
      </c>
      <c r="B12" s="31"/>
      <c r="C12" s="31"/>
      <c r="D12" s="31"/>
      <c r="E12" s="31"/>
    </row>
    <row r="13" spans="1:5" ht="18.75" customHeight="1">
      <c r="A13" s="30" t="s">
        <v>73</v>
      </c>
      <c r="B13" s="31"/>
      <c r="C13" s="31"/>
      <c r="D13" s="31"/>
      <c r="E13" s="31"/>
    </row>
    <row r="14" spans="1:5" ht="18" customHeight="1">
      <c r="A14" s="30" t="s">
        <v>75</v>
      </c>
      <c r="B14" s="31"/>
      <c r="C14" s="31"/>
      <c r="D14" s="31"/>
      <c r="E14" s="31"/>
    </row>
    <row r="15" spans="1:5" ht="16.5">
      <c r="A15" s="14" t="s">
        <v>76</v>
      </c>
      <c r="B15" s="15">
        <f>(B16-B8)</f>
        <v>2.2222222222222214</v>
      </c>
      <c r="C15" s="15">
        <f>(C16-C8)</f>
        <v>1.473684210526315</v>
      </c>
      <c r="D15" s="15">
        <f>(D16-D8)</f>
        <v>1.2000000000000002</v>
      </c>
      <c r="E15" s="15">
        <f>(E16-E8)</f>
        <v>0.6818181818181817</v>
      </c>
    </row>
    <row r="16" spans="1:5" ht="21" customHeight="1">
      <c r="A16" s="14" t="s">
        <v>77</v>
      </c>
      <c r="B16" s="16">
        <f>(B2*B25/40)</f>
        <v>12.222222222222221</v>
      </c>
      <c r="C16" s="16">
        <f>(C2*C25/40)</f>
        <v>8.473684210526315</v>
      </c>
      <c r="D16" s="16">
        <f>(D2*D25/40)</f>
        <v>7.2</v>
      </c>
      <c r="E16" s="16">
        <f>(E2*E25/40)</f>
        <v>5.681818181818182</v>
      </c>
    </row>
    <row r="17" spans="1:5" ht="16.5" hidden="1">
      <c r="A17" s="17" t="s">
        <v>78</v>
      </c>
      <c r="B17" s="18">
        <f>(B4*20/60)</f>
        <v>3.3333333333333335</v>
      </c>
      <c r="C17" s="18">
        <f>(C4*20/60)</f>
        <v>2.3333333333333335</v>
      </c>
      <c r="D17" s="18">
        <f>(D4*20/60)</f>
        <v>2</v>
      </c>
      <c r="E17" s="18">
        <f>(E4*20/60)</f>
        <v>1.6666666666666667</v>
      </c>
    </row>
    <row r="18" spans="1:5" ht="16.5">
      <c r="A18" s="19" t="s">
        <v>78</v>
      </c>
      <c r="B18" s="20">
        <f>CEILING(B17,0.5)</f>
        <v>3.5</v>
      </c>
      <c r="C18" s="20">
        <f>CEILING(C17,0.5)</f>
        <v>2.5</v>
      </c>
      <c r="D18" s="20">
        <f>CEILING(D17,0.5)</f>
        <v>2</v>
      </c>
      <c r="E18" s="20">
        <f>CEILING(E17,0.5)</f>
        <v>2</v>
      </c>
    </row>
    <row r="19" spans="1:5" ht="16.5">
      <c r="A19" s="32" t="s">
        <v>24</v>
      </c>
      <c r="B19" s="33">
        <f>(B5)</f>
        <v>0</v>
      </c>
      <c r="C19" s="33">
        <f>(C5)</f>
        <v>0</v>
      </c>
      <c r="D19" s="33">
        <f>(D5)</f>
        <v>0</v>
      </c>
      <c r="E19" s="33">
        <f>(E5)</f>
        <v>0</v>
      </c>
    </row>
    <row r="20" spans="1:5" ht="24.75" customHeight="1">
      <c r="A20" s="28" t="s">
        <v>73</v>
      </c>
      <c r="B20" s="34">
        <f>(B7)</f>
        <v>0</v>
      </c>
      <c r="C20" s="34">
        <f>(C7)</f>
        <v>0</v>
      </c>
      <c r="D20" s="34">
        <f>(D7)</f>
        <v>0</v>
      </c>
      <c r="E20" s="34">
        <f>(E7)</f>
        <v>0</v>
      </c>
    </row>
    <row r="21" spans="1:5" ht="20.25" customHeight="1">
      <c r="A21" s="30" t="s">
        <v>75</v>
      </c>
      <c r="B21" s="33"/>
      <c r="C21" s="33"/>
      <c r="D21" s="33">
        <f>(D14)</f>
        <v>0</v>
      </c>
      <c r="E21" s="33">
        <f>(E14)</f>
        <v>0</v>
      </c>
    </row>
    <row r="22" spans="1:5" ht="16.5" hidden="1">
      <c r="A22" s="35" t="s">
        <v>79</v>
      </c>
      <c r="B22" s="36">
        <f>(B24-B21-B20-B19-B17)</f>
        <v>6.666666666666666</v>
      </c>
      <c r="C22" s="36">
        <f>(C24-C21-C20-C19-C17)</f>
        <v>3.929824561403509</v>
      </c>
      <c r="D22" s="36">
        <f>(D24-D21-D20-D19-D17)</f>
        <v>2.8</v>
      </c>
      <c r="E22" s="36">
        <f>(E24-E21-E20-E19-E17)</f>
        <v>1.7424242424242433</v>
      </c>
    </row>
    <row r="23" spans="1:5" ht="16.5">
      <c r="A23" s="35" t="s">
        <v>79</v>
      </c>
      <c r="B23" s="37">
        <f>CEILING(B22,0.5)</f>
        <v>7</v>
      </c>
      <c r="C23" s="37">
        <f>CEILING(C22,0.5)</f>
        <v>4</v>
      </c>
      <c r="D23" s="37">
        <f>CEILING(D22,0.5)</f>
        <v>3</v>
      </c>
      <c r="E23" s="37">
        <f>CEILING(E22,0.5)</f>
        <v>2</v>
      </c>
    </row>
    <row r="24" spans="1:5" ht="16.5">
      <c r="A24" s="21" t="s">
        <v>80</v>
      </c>
      <c r="B24" s="22">
        <f>(B25-B16)</f>
        <v>10</v>
      </c>
      <c r="C24" s="22">
        <f>(C25-C16)</f>
        <v>6.2631578947368425</v>
      </c>
      <c r="D24" s="22">
        <f>(D25-D16)</f>
        <v>4.8</v>
      </c>
      <c r="E24" s="22">
        <f>(E25-E16)</f>
        <v>3.40909090909091</v>
      </c>
    </row>
    <row r="25" spans="1:5" ht="16.5">
      <c r="A25" s="23" t="s">
        <v>29</v>
      </c>
      <c r="B25" s="24">
        <f>(B8*40/B3)</f>
        <v>22.22222222222222</v>
      </c>
      <c r="C25" s="24">
        <f>(C8*40/C3)</f>
        <v>14.736842105263158</v>
      </c>
      <c r="D25" s="24">
        <f>(D8*40/D3)</f>
        <v>12</v>
      </c>
      <c r="E25" s="24">
        <f>(E8*40/E3)</f>
        <v>9.090909090909092</v>
      </c>
    </row>
    <row r="26" spans="1:5" ht="16.5">
      <c r="A26" s="25"/>
      <c r="B26" s="5"/>
      <c r="C26" s="25"/>
      <c r="D26" s="5"/>
      <c r="E26" s="5"/>
    </row>
    <row r="27" spans="1:5" ht="16.5">
      <c r="A27" s="39" t="s">
        <v>112</v>
      </c>
      <c r="B27" s="5"/>
      <c r="C27" s="5"/>
      <c r="D27" s="5"/>
      <c r="E27" s="5"/>
    </row>
    <row r="32" ht="12.75">
      <c r="A32" s="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6"/>
  <sheetViews>
    <sheetView tabSelected="1" zoomScalePageLayoutView="0" workbookViewId="0" topLeftCell="F1">
      <selection activeCell="AN8" sqref="AN8:AO8"/>
    </sheetView>
  </sheetViews>
  <sheetFormatPr defaultColWidth="8.8515625" defaultRowHeight="12.75"/>
  <cols>
    <col min="1" max="1" width="13.57421875" style="177" customWidth="1"/>
    <col min="2" max="2" width="10.00390625" style="185" customWidth="1"/>
    <col min="3" max="3" width="8.7109375" style="177" customWidth="1"/>
    <col min="4" max="4" width="4.7109375" style="185" customWidth="1"/>
    <col min="5" max="5" width="3.140625" style="177" customWidth="1"/>
    <col min="6" max="6" width="3.00390625" style="177" customWidth="1"/>
    <col min="7" max="7" width="2.57421875" style="177" customWidth="1"/>
    <col min="8" max="8" width="2.421875" style="177" customWidth="1"/>
    <col min="9" max="10" width="2.57421875" style="177" customWidth="1"/>
    <col min="11" max="12" width="2.421875" style="177" customWidth="1"/>
    <col min="13" max="13" width="3.57421875" style="177" customWidth="1"/>
    <col min="14" max="14" width="2.7109375" style="177" customWidth="1"/>
    <col min="15" max="15" width="2.8515625" style="177" customWidth="1"/>
    <col min="16" max="16" width="3.28125" style="191" customWidth="1"/>
    <col min="17" max="17" width="2.57421875" style="177" customWidth="1"/>
    <col min="18" max="18" width="2.28125" style="177" customWidth="1"/>
    <col min="19" max="19" width="2.421875" style="177" customWidth="1"/>
    <col min="20" max="20" width="2.28125" style="177" customWidth="1"/>
    <col min="21" max="24" width="2.421875" style="177" customWidth="1"/>
    <col min="25" max="26" width="2.57421875" style="177" customWidth="1"/>
    <col min="27" max="31" width="2.7109375" style="177" customWidth="1"/>
    <col min="32" max="32" width="2.7109375" style="199" customWidth="1"/>
    <col min="33" max="33" width="3.28125" style="186" customWidth="1"/>
    <col min="34" max="34" width="3.28125" style="186" hidden="1" customWidth="1"/>
    <col min="35" max="35" width="2.57421875" style="177" customWidth="1"/>
    <col min="36" max="37" width="2.421875" style="177" customWidth="1"/>
    <col min="38" max="38" width="2.57421875" style="177" customWidth="1"/>
    <col min="39" max="39" width="4.00390625" style="177" customWidth="1"/>
    <col min="40" max="40" width="3.28125" style="199" customWidth="1"/>
    <col min="41" max="41" width="2.8515625" style="201" customWidth="1"/>
    <col min="42" max="42" width="3.57421875" style="201" hidden="1" customWidth="1"/>
    <col min="43" max="43" width="4.421875" style="202" hidden="1" customWidth="1"/>
    <col min="44" max="44" width="4.28125" style="202" hidden="1" customWidth="1"/>
    <col min="45" max="45" width="5.140625" style="202" hidden="1" customWidth="1"/>
    <col min="46" max="46" width="7.7109375" style="185" customWidth="1"/>
    <col min="47" max="47" width="12.7109375" style="177" customWidth="1"/>
    <col min="48" max="48" width="12.00390625" style="177" customWidth="1"/>
    <col min="49" max="51" width="8.8515625" style="177" customWidth="1"/>
    <col min="52" max="52" width="14.7109375" style="177" customWidth="1"/>
    <col min="53" max="53" width="12.00390625" style="177" customWidth="1"/>
    <col min="54" max="16384" width="8.8515625" style="177" customWidth="1"/>
  </cols>
  <sheetData>
    <row r="1" spans="1:55" ht="12.75" customHeight="1">
      <c r="A1" s="250" t="s">
        <v>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176"/>
      <c r="BC1" s="176"/>
    </row>
    <row r="2" spans="1:55" ht="12.7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176"/>
      <c r="BC2" s="176"/>
    </row>
    <row r="3" spans="1:55" ht="12.75" customHeight="1" thickBot="1">
      <c r="A3" s="178"/>
      <c r="B3" s="179"/>
      <c r="C3" s="178"/>
      <c r="D3" s="179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80"/>
      <c r="AI3" s="180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81"/>
      <c r="AU3" s="178"/>
      <c r="AV3" s="178"/>
      <c r="AW3" s="178"/>
      <c r="AX3" s="178"/>
      <c r="AZ3" s="178"/>
      <c r="BA3" s="178"/>
      <c r="BB3" s="178"/>
      <c r="BC3" s="178"/>
    </row>
    <row r="4" spans="1:55" ht="12.75" customHeight="1" thickBot="1">
      <c r="A4" s="180" t="s">
        <v>57</v>
      </c>
      <c r="B4" s="244" t="s">
        <v>247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6"/>
      <c r="AA4" s="251" t="s">
        <v>58</v>
      </c>
      <c r="AB4" s="252"/>
      <c r="AC4" s="252"/>
      <c r="AD4" s="252"/>
      <c r="AE4" s="253"/>
      <c r="AF4" s="244" t="s">
        <v>250</v>
      </c>
      <c r="AG4" s="245"/>
      <c r="AH4" s="245"/>
      <c r="AI4" s="245"/>
      <c r="AJ4" s="245"/>
      <c r="AK4" s="246"/>
      <c r="AL4" s="251" t="s">
        <v>61</v>
      </c>
      <c r="AM4" s="252"/>
      <c r="AN4" s="252"/>
      <c r="AO4" s="252"/>
      <c r="AP4" s="252"/>
      <c r="AQ4" s="252"/>
      <c r="AR4" s="252"/>
      <c r="AS4" s="252"/>
      <c r="AT4" s="253"/>
      <c r="AU4" s="244">
        <v>3</v>
      </c>
      <c r="AV4" s="245"/>
      <c r="AW4" s="246"/>
      <c r="AX4" s="182"/>
      <c r="AZ4" s="244"/>
      <c r="BA4" s="245"/>
      <c r="BB4" s="246"/>
      <c r="BC4" s="182"/>
    </row>
    <row r="5" spans="1:55" ht="12.75" customHeight="1" thickBot="1">
      <c r="A5" s="180"/>
      <c r="B5" s="181"/>
      <c r="C5" s="180"/>
      <c r="D5" s="18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1"/>
      <c r="AU5" s="180"/>
      <c r="AV5" s="180"/>
      <c r="AW5" s="180"/>
      <c r="AX5" s="180"/>
      <c r="AZ5" s="180"/>
      <c r="BA5" s="180"/>
      <c r="BB5" s="180"/>
      <c r="BC5" s="180"/>
    </row>
    <row r="6" spans="1:55" ht="16.5" thickBot="1">
      <c r="A6" s="183" t="s">
        <v>59</v>
      </c>
      <c r="B6" s="254" t="s">
        <v>248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6"/>
      <c r="AA6" s="251" t="s">
        <v>60</v>
      </c>
      <c r="AB6" s="252"/>
      <c r="AC6" s="252"/>
      <c r="AD6" s="252"/>
      <c r="AE6" s="253"/>
      <c r="AF6" s="254" t="s">
        <v>251</v>
      </c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6"/>
      <c r="AX6" s="184"/>
      <c r="BC6" s="184"/>
    </row>
    <row r="7" spans="16:53" ht="16.5" thickBot="1">
      <c r="P7" s="177"/>
      <c r="AF7" s="177"/>
      <c r="AK7" s="187"/>
      <c r="AN7" s="177"/>
      <c r="AO7" s="177"/>
      <c r="AP7" s="188"/>
      <c r="AQ7" s="188"/>
      <c r="AR7" s="188"/>
      <c r="AS7" s="188"/>
      <c r="AT7" s="189"/>
      <c r="AU7" s="188"/>
      <c r="AV7" s="188"/>
      <c r="AZ7" s="188"/>
      <c r="BA7" s="188"/>
    </row>
    <row r="8" spans="1:53" ht="16.5" thickBot="1">
      <c r="A8" s="183" t="s">
        <v>62</v>
      </c>
      <c r="B8" s="254" t="s">
        <v>249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6"/>
      <c r="AC8" s="1" t="s">
        <v>63</v>
      </c>
      <c r="AD8" s="1"/>
      <c r="AE8" s="1"/>
      <c r="AF8" s="1"/>
      <c r="AG8" s="2"/>
      <c r="AH8" s="2"/>
      <c r="AI8" s="1"/>
      <c r="AJ8" s="1"/>
      <c r="AK8" s="3" t="s">
        <v>125</v>
      </c>
      <c r="AL8" s="1"/>
      <c r="AM8" s="1"/>
      <c r="AN8" s="257"/>
      <c r="AO8" s="258"/>
      <c r="AP8" s="188"/>
      <c r="AQ8" s="188"/>
      <c r="AR8" s="188" t="s">
        <v>64</v>
      </c>
      <c r="AS8" s="188"/>
      <c r="AT8" s="190" t="s">
        <v>252</v>
      </c>
      <c r="AU8" s="188"/>
      <c r="AV8" s="188"/>
      <c r="AZ8" s="188"/>
      <c r="BA8" s="188"/>
    </row>
    <row r="9" spans="5:46" ht="15.75"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AF9" s="177"/>
      <c r="AK9" s="187"/>
      <c r="AN9" s="177"/>
      <c r="AO9" s="177"/>
      <c r="AP9" s="188"/>
      <c r="AQ9" s="188"/>
      <c r="AR9" s="188"/>
      <c r="AS9" s="188"/>
      <c r="AT9" s="189"/>
    </row>
    <row r="10" spans="29:46" ht="15.75">
      <c r="AC10" s="192"/>
      <c r="AD10" s="192"/>
      <c r="AE10" s="192"/>
      <c r="AF10" s="193"/>
      <c r="AG10" s="194"/>
      <c r="AH10" s="194"/>
      <c r="AI10" s="192"/>
      <c r="AJ10" s="192"/>
      <c r="AK10" s="192"/>
      <c r="AL10" s="192"/>
      <c r="AM10" s="192"/>
      <c r="AN10" s="260"/>
      <c r="AO10" s="260"/>
      <c r="AP10" s="195"/>
      <c r="AQ10" s="196"/>
      <c r="AR10" s="197"/>
      <c r="AS10" s="196"/>
      <c r="AT10" s="198"/>
    </row>
    <row r="11" ht="15.75">
      <c r="AM11" s="200"/>
    </row>
    <row r="12" spans="5:16" ht="16.5" thickBot="1"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</row>
    <row r="13" spans="1:56" ht="13.5" customHeight="1" thickBot="1">
      <c r="A13" s="261" t="s">
        <v>21</v>
      </c>
      <c r="B13" s="261"/>
      <c r="C13" s="261"/>
      <c r="D13" s="82"/>
      <c r="E13" s="262" t="s">
        <v>0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3"/>
      <c r="AG13" s="264" t="s">
        <v>66</v>
      </c>
      <c r="AH13" s="83"/>
      <c r="AI13" s="266" t="s">
        <v>35</v>
      </c>
      <c r="AJ13" s="267"/>
      <c r="AK13" s="267"/>
      <c r="AL13" s="267"/>
      <c r="AM13" s="267"/>
      <c r="AN13" s="268"/>
      <c r="AO13" s="269" t="s">
        <v>12</v>
      </c>
      <c r="AP13" s="280" t="s">
        <v>67</v>
      </c>
      <c r="AQ13" s="84"/>
      <c r="AR13" s="85"/>
      <c r="AS13" s="86"/>
      <c r="AT13" s="283" t="s">
        <v>22</v>
      </c>
      <c r="AU13" s="249" t="s">
        <v>110</v>
      </c>
      <c r="AV13" s="249"/>
      <c r="AW13" s="249"/>
      <c r="AX13" s="249"/>
      <c r="AY13" s="249"/>
      <c r="AZ13" s="249"/>
      <c r="BA13" s="249"/>
      <c r="BB13" s="249"/>
      <c r="BC13" s="249"/>
      <c r="BD13" s="249"/>
    </row>
    <row r="14" spans="1:56" ht="13.5" customHeight="1">
      <c r="A14" s="261"/>
      <c r="B14" s="261"/>
      <c r="C14" s="261"/>
      <c r="D14" s="287"/>
      <c r="E14" s="290" t="s">
        <v>33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  <c r="Q14" s="293" t="s">
        <v>14</v>
      </c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5"/>
      <c r="AG14" s="265"/>
      <c r="AH14" s="87"/>
      <c r="AI14" s="296" t="s">
        <v>23</v>
      </c>
      <c r="AJ14" s="297"/>
      <c r="AK14" s="298" t="s">
        <v>36</v>
      </c>
      <c r="AL14" s="297"/>
      <c r="AM14" s="89" t="s">
        <v>37</v>
      </c>
      <c r="AN14" s="88" t="s">
        <v>40</v>
      </c>
      <c r="AO14" s="270"/>
      <c r="AP14" s="281"/>
      <c r="AQ14" s="90"/>
      <c r="AR14" s="91"/>
      <c r="AS14" s="92"/>
      <c r="AT14" s="284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</row>
    <row r="15" spans="1:56" ht="21" customHeight="1">
      <c r="A15" s="261"/>
      <c r="B15" s="261"/>
      <c r="C15" s="261"/>
      <c r="D15" s="288"/>
      <c r="E15" s="299" t="s">
        <v>46</v>
      </c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302" t="s">
        <v>48</v>
      </c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4"/>
      <c r="AG15" s="265"/>
      <c r="AH15" s="87"/>
      <c r="AI15" s="272" t="s">
        <v>38</v>
      </c>
      <c r="AJ15" s="273"/>
      <c r="AK15" s="273"/>
      <c r="AL15" s="273"/>
      <c r="AM15" s="273"/>
      <c r="AN15" s="274"/>
      <c r="AO15" s="270"/>
      <c r="AP15" s="281"/>
      <c r="AQ15" s="90"/>
      <c r="AR15" s="91"/>
      <c r="AS15" s="93"/>
      <c r="AT15" s="284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</row>
    <row r="16" spans="1:56" ht="15.75" customHeight="1">
      <c r="A16" s="261"/>
      <c r="B16" s="261"/>
      <c r="C16" s="261"/>
      <c r="D16" s="288"/>
      <c r="E16" s="275" t="s">
        <v>47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94" t="s">
        <v>49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  <c r="AG16" s="265"/>
      <c r="AH16" s="87"/>
      <c r="AI16" s="278" t="s">
        <v>34</v>
      </c>
      <c r="AJ16" s="279"/>
      <c r="AK16" s="305" t="s">
        <v>25</v>
      </c>
      <c r="AL16" s="305"/>
      <c r="AM16" s="306" t="s">
        <v>39</v>
      </c>
      <c r="AN16" s="309" t="s">
        <v>41</v>
      </c>
      <c r="AO16" s="270"/>
      <c r="AP16" s="281"/>
      <c r="AQ16" s="90"/>
      <c r="AR16" s="91"/>
      <c r="AS16" s="97"/>
      <c r="AT16" s="284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</row>
    <row r="17" spans="1:56" ht="12.75" customHeight="1" thickBot="1">
      <c r="A17" s="261"/>
      <c r="B17" s="261"/>
      <c r="C17" s="261"/>
      <c r="D17" s="288"/>
      <c r="E17" s="312" t="s">
        <v>99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4"/>
      <c r="Q17" s="98" t="s">
        <v>50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/>
      <c r="AG17" s="265"/>
      <c r="AH17" s="87"/>
      <c r="AI17" s="278"/>
      <c r="AJ17" s="279"/>
      <c r="AK17" s="305"/>
      <c r="AL17" s="305"/>
      <c r="AM17" s="307"/>
      <c r="AN17" s="310"/>
      <c r="AO17" s="270"/>
      <c r="AP17" s="282"/>
      <c r="AQ17" s="101"/>
      <c r="AR17" s="102"/>
      <c r="AS17" s="103"/>
      <c r="AT17" s="284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</row>
    <row r="18" spans="1:56" ht="17.25" customHeight="1">
      <c r="A18" s="261"/>
      <c r="B18" s="261"/>
      <c r="C18" s="261"/>
      <c r="D18" s="289"/>
      <c r="E18" s="249" t="s">
        <v>95</v>
      </c>
      <c r="F18" s="249"/>
      <c r="G18" s="249"/>
      <c r="H18" s="320" t="s">
        <v>96</v>
      </c>
      <c r="I18" s="321"/>
      <c r="J18" s="321"/>
      <c r="K18" s="321"/>
      <c r="L18" s="322"/>
      <c r="M18" s="315" t="s">
        <v>25</v>
      </c>
      <c r="N18" s="315"/>
      <c r="O18" s="315"/>
      <c r="P18" s="104"/>
      <c r="Q18" s="316" t="s">
        <v>18</v>
      </c>
      <c r="R18" s="317"/>
      <c r="S18" s="317"/>
      <c r="T18" s="317"/>
      <c r="U18" s="317"/>
      <c r="V18" s="317"/>
      <c r="W18" s="317"/>
      <c r="X18" s="317"/>
      <c r="Y18" s="318"/>
      <c r="Z18" s="319" t="s">
        <v>17</v>
      </c>
      <c r="AA18" s="317"/>
      <c r="AB18" s="317"/>
      <c r="AC18" s="105"/>
      <c r="AD18" s="105"/>
      <c r="AE18" s="106" t="s">
        <v>25</v>
      </c>
      <c r="AF18" s="107"/>
      <c r="AG18" s="265"/>
      <c r="AH18" s="87"/>
      <c r="AI18" s="278"/>
      <c r="AJ18" s="279"/>
      <c r="AK18" s="305"/>
      <c r="AL18" s="305"/>
      <c r="AM18" s="308"/>
      <c r="AN18" s="311"/>
      <c r="AO18" s="271"/>
      <c r="AP18" s="108"/>
      <c r="AQ18" s="109"/>
      <c r="AR18" s="110"/>
      <c r="AS18" s="110"/>
      <c r="AT18" s="285"/>
      <c r="AU18" s="242" t="s">
        <v>103</v>
      </c>
      <c r="AV18" s="243"/>
      <c r="AW18" s="243"/>
      <c r="AX18" s="243"/>
      <c r="AY18" s="243"/>
      <c r="AZ18" s="247" t="s">
        <v>109</v>
      </c>
      <c r="BA18" s="248"/>
      <c r="BB18" s="248"/>
      <c r="BC18" s="248"/>
      <c r="BD18" s="248"/>
    </row>
    <row r="19" spans="1:56" ht="80.25" customHeight="1">
      <c r="A19" s="111" t="s">
        <v>20</v>
      </c>
      <c r="B19" s="112" t="s">
        <v>19</v>
      </c>
      <c r="C19" s="113" t="s">
        <v>27</v>
      </c>
      <c r="D19" s="114" t="s">
        <v>26</v>
      </c>
      <c r="E19" s="115" t="s">
        <v>3</v>
      </c>
      <c r="F19" s="116" t="s">
        <v>4</v>
      </c>
      <c r="G19" s="117" t="s">
        <v>5</v>
      </c>
      <c r="H19" s="117" t="s">
        <v>84</v>
      </c>
      <c r="I19" s="117" t="s">
        <v>85</v>
      </c>
      <c r="J19" s="117" t="s">
        <v>86</v>
      </c>
      <c r="K19" s="117" t="s">
        <v>87</v>
      </c>
      <c r="L19" s="117" t="s">
        <v>88</v>
      </c>
      <c r="M19" s="118" t="s">
        <v>97</v>
      </c>
      <c r="N19" s="118" t="s">
        <v>93</v>
      </c>
      <c r="O19" s="117" t="s">
        <v>94</v>
      </c>
      <c r="P19" s="119" t="s">
        <v>28</v>
      </c>
      <c r="Q19" s="120" t="s">
        <v>6</v>
      </c>
      <c r="R19" s="121" t="s">
        <v>7</v>
      </c>
      <c r="S19" s="121" t="s">
        <v>8</v>
      </c>
      <c r="T19" s="121" t="s">
        <v>16</v>
      </c>
      <c r="U19" s="121" t="s">
        <v>89</v>
      </c>
      <c r="V19" s="121" t="s">
        <v>90</v>
      </c>
      <c r="W19" s="122" t="s">
        <v>91</v>
      </c>
      <c r="X19" s="121" t="s">
        <v>82</v>
      </c>
      <c r="Y19" s="121" t="s">
        <v>92</v>
      </c>
      <c r="Z19" s="123" t="s">
        <v>9</v>
      </c>
      <c r="AA19" s="123" t="s">
        <v>10</v>
      </c>
      <c r="AB19" s="121" t="s">
        <v>11</v>
      </c>
      <c r="AC19" s="118" t="s">
        <v>97</v>
      </c>
      <c r="AD19" s="118" t="s">
        <v>93</v>
      </c>
      <c r="AE19" s="117" t="s">
        <v>100</v>
      </c>
      <c r="AF19" s="124" t="s">
        <v>30</v>
      </c>
      <c r="AG19" s="265"/>
      <c r="AH19" s="87"/>
      <c r="AI19" s="125" t="s">
        <v>65</v>
      </c>
      <c r="AJ19" s="126" t="s">
        <v>2</v>
      </c>
      <c r="AK19" s="118" t="s">
        <v>98</v>
      </c>
      <c r="AL19" s="118" t="s">
        <v>93</v>
      </c>
      <c r="AM19" s="126" t="s">
        <v>15</v>
      </c>
      <c r="AN19" s="127" t="s">
        <v>13</v>
      </c>
      <c r="AO19" s="271"/>
      <c r="AP19" s="128" t="s">
        <v>31</v>
      </c>
      <c r="AQ19" s="129" t="s">
        <v>44</v>
      </c>
      <c r="AR19" s="130" t="s">
        <v>45</v>
      </c>
      <c r="AS19" s="130" t="s">
        <v>43</v>
      </c>
      <c r="AT19" s="286"/>
      <c r="AU19" s="131" t="s">
        <v>104</v>
      </c>
      <c r="AV19" s="131" t="s">
        <v>106</v>
      </c>
      <c r="AW19" s="131" t="s">
        <v>107</v>
      </c>
      <c r="AX19" s="131" t="s">
        <v>105</v>
      </c>
      <c r="AY19" s="131" t="s">
        <v>108</v>
      </c>
      <c r="AZ19" s="131" t="s">
        <v>104</v>
      </c>
      <c r="BA19" s="131" t="s">
        <v>106</v>
      </c>
      <c r="BB19" s="131" t="s">
        <v>107</v>
      </c>
      <c r="BC19" s="131" t="s">
        <v>105</v>
      </c>
      <c r="BD19" s="131" t="s">
        <v>108</v>
      </c>
    </row>
    <row r="20" spans="1:56" s="203" customFormat="1" ht="12.75" customHeight="1">
      <c r="A20" s="132">
        <v>1</v>
      </c>
      <c r="B20" s="133">
        <v>2</v>
      </c>
      <c r="C20" s="134">
        <v>3</v>
      </c>
      <c r="D20" s="135">
        <v>4</v>
      </c>
      <c r="E20" s="227">
        <v>5</v>
      </c>
      <c r="F20" s="227">
        <v>6</v>
      </c>
      <c r="G20" s="227">
        <v>7</v>
      </c>
      <c r="H20" s="227">
        <v>8</v>
      </c>
      <c r="I20" s="227">
        <v>9</v>
      </c>
      <c r="J20" s="227">
        <v>10</v>
      </c>
      <c r="K20" s="227">
        <v>11</v>
      </c>
      <c r="L20" s="227">
        <v>12</v>
      </c>
      <c r="M20" s="227">
        <v>13</v>
      </c>
      <c r="N20" s="227">
        <v>14</v>
      </c>
      <c r="O20" s="227">
        <v>15</v>
      </c>
      <c r="P20" s="227">
        <v>16</v>
      </c>
      <c r="Q20" s="227">
        <v>17</v>
      </c>
      <c r="R20" s="228">
        <v>18</v>
      </c>
      <c r="S20" s="227">
        <v>19</v>
      </c>
      <c r="T20" s="227">
        <v>20</v>
      </c>
      <c r="U20" s="227">
        <v>21</v>
      </c>
      <c r="V20" s="227">
        <v>22</v>
      </c>
      <c r="W20" s="227">
        <v>23</v>
      </c>
      <c r="X20" s="227">
        <v>24</v>
      </c>
      <c r="Y20" s="229">
        <v>25</v>
      </c>
      <c r="Z20" s="227">
        <v>26</v>
      </c>
      <c r="AA20" s="230">
        <v>27</v>
      </c>
      <c r="AB20" s="227">
        <v>28</v>
      </c>
      <c r="AC20" s="227">
        <v>29</v>
      </c>
      <c r="AD20" s="227">
        <v>30</v>
      </c>
      <c r="AE20" s="227">
        <v>31</v>
      </c>
      <c r="AF20" s="227">
        <v>32</v>
      </c>
      <c r="AG20" s="227">
        <v>33</v>
      </c>
      <c r="AH20" s="231"/>
      <c r="AI20" s="230">
        <v>34</v>
      </c>
      <c r="AJ20" s="227">
        <v>35</v>
      </c>
      <c r="AK20" s="227">
        <v>36</v>
      </c>
      <c r="AL20" s="227">
        <v>37</v>
      </c>
      <c r="AM20" s="227">
        <v>38</v>
      </c>
      <c r="AN20" s="227">
        <v>39</v>
      </c>
      <c r="AO20" s="227">
        <v>40</v>
      </c>
      <c r="AP20" s="230">
        <v>34</v>
      </c>
      <c r="AQ20" s="232">
        <v>35</v>
      </c>
      <c r="AR20" s="232">
        <v>36</v>
      </c>
      <c r="AS20" s="232">
        <v>38</v>
      </c>
      <c r="AT20" s="233">
        <v>41</v>
      </c>
      <c r="AU20" s="136">
        <v>42</v>
      </c>
      <c r="AV20" s="137">
        <v>43</v>
      </c>
      <c r="AW20" s="137">
        <v>44</v>
      </c>
      <c r="AX20" s="138">
        <v>45</v>
      </c>
      <c r="AY20" s="139">
        <v>46</v>
      </c>
      <c r="AZ20" s="136">
        <v>47</v>
      </c>
      <c r="BA20" s="137">
        <v>48</v>
      </c>
      <c r="BB20" s="137">
        <v>49</v>
      </c>
      <c r="BC20" s="138">
        <v>50</v>
      </c>
      <c r="BD20" s="139">
        <v>51</v>
      </c>
    </row>
    <row r="21" spans="1:56" ht="47.25">
      <c r="A21" s="140" t="s">
        <v>126</v>
      </c>
      <c r="B21" s="141" t="s">
        <v>51</v>
      </c>
      <c r="C21" s="140" t="s">
        <v>228</v>
      </c>
      <c r="D21" s="140" t="s">
        <v>228</v>
      </c>
      <c r="E21" s="142">
        <v>18</v>
      </c>
      <c r="F21" s="140"/>
      <c r="G21" s="143">
        <f>IF(ISBLANK(D21),"",2)</f>
        <v>2</v>
      </c>
      <c r="H21" s="143"/>
      <c r="I21" s="143"/>
      <c r="J21" s="143"/>
      <c r="K21" s="143"/>
      <c r="L21" s="143"/>
      <c r="M21" s="144"/>
      <c r="N21" s="145"/>
      <c r="O21" s="140"/>
      <c r="P21" s="146">
        <v>20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5"/>
      <c r="AG21" s="147">
        <v>20</v>
      </c>
      <c r="AH21" s="148"/>
      <c r="AI21" s="175">
        <v>9</v>
      </c>
      <c r="AJ21" s="150">
        <v>2</v>
      </c>
      <c r="AK21" s="151"/>
      <c r="AL21" s="152"/>
      <c r="AM21" s="151">
        <v>9</v>
      </c>
      <c r="AN21" s="154">
        <v>20</v>
      </c>
      <c r="AO21" s="155">
        <v>40</v>
      </c>
      <c r="AP21" s="156"/>
      <c r="AQ21" s="157"/>
      <c r="AR21" s="158"/>
      <c r="AS21" s="158"/>
      <c r="AT21" s="159" t="s">
        <v>32</v>
      </c>
      <c r="AU21" s="222"/>
      <c r="AV21" s="161"/>
      <c r="AW21" s="161"/>
      <c r="AX21" s="161"/>
      <c r="AY21" s="160"/>
      <c r="AZ21" s="160"/>
      <c r="BA21" s="161"/>
      <c r="BB21" s="161"/>
      <c r="BC21" s="161"/>
      <c r="BD21" s="160"/>
    </row>
    <row r="22" spans="1:56" ht="47.25">
      <c r="A22" s="140" t="s">
        <v>127</v>
      </c>
      <c r="B22" s="141" t="s">
        <v>51</v>
      </c>
      <c r="C22" s="140" t="s">
        <v>229</v>
      </c>
      <c r="D22" s="140" t="s">
        <v>229</v>
      </c>
      <c r="E22" s="142">
        <v>18</v>
      </c>
      <c r="F22" s="140"/>
      <c r="G22" s="143">
        <f>IF(ISBLANK(D22),"",2)</f>
        <v>2</v>
      </c>
      <c r="H22" s="143"/>
      <c r="I22" s="143"/>
      <c r="J22" s="143"/>
      <c r="K22" s="143"/>
      <c r="L22" s="143"/>
      <c r="M22" s="144"/>
      <c r="N22" s="145"/>
      <c r="O22" s="140"/>
      <c r="P22" s="146">
        <v>20</v>
      </c>
      <c r="Q22" s="140"/>
      <c r="R22" s="140"/>
      <c r="S22" s="140">
        <v>1</v>
      </c>
      <c r="T22" s="140">
        <v>1</v>
      </c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5">
        <v>2</v>
      </c>
      <c r="AG22" s="147">
        <v>22</v>
      </c>
      <c r="AH22" s="148"/>
      <c r="AI22" s="175">
        <v>9</v>
      </c>
      <c r="AJ22" s="150">
        <v>2</v>
      </c>
      <c r="AK22" s="151"/>
      <c r="AL22" s="152"/>
      <c r="AM22" s="151">
        <v>7</v>
      </c>
      <c r="AN22" s="154">
        <v>18</v>
      </c>
      <c r="AO22" s="155">
        <v>40</v>
      </c>
      <c r="AP22" s="156"/>
      <c r="AQ22" s="157"/>
      <c r="AR22" s="158"/>
      <c r="AS22" s="158"/>
      <c r="AT22" s="159" t="s">
        <v>32</v>
      </c>
      <c r="AU22" s="223"/>
      <c r="AV22" s="161"/>
      <c r="AW22" s="161"/>
      <c r="AX22" s="161"/>
      <c r="AY22" s="160"/>
      <c r="AZ22" s="160"/>
      <c r="BA22" s="161"/>
      <c r="BB22" s="161"/>
      <c r="BC22" s="161"/>
      <c r="BD22" s="160"/>
    </row>
    <row r="23" spans="1:56" ht="15.75">
      <c r="A23" s="140" t="s">
        <v>129</v>
      </c>
      <c r="B23" s="141" t="s">
        <v>130</v>
      </c>
      <c r="C23" s="140" t="s">
        <v>230</v>
      </c>
      <c r="D23" s="140" t="s">
        <v>230</v>
      </c>
      <c r="E23" s="142">
        <v>19</v>
      </c>
      <c r="F23" s="140"/>
      <c r="G23" s="143">
        <f aca="true" t="shared" si="0" ref="G23:G80">IF(ISBLANK(D23),"",2)</f>
        <v>2</v>
      </c>
      <c r="H23" s="143"/>
      <c r="I23" s="143"/>
      <c r="J23" s="143"/>
      <c r="K23" s="143"/>
      <c r="L23" s="143"/>
      <c r="M23" s="144"/>
      <c r="N23" s="145"/>
      <c r="O23" s="140"/>
      <c r="P23" s="146">
        <v>21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5"/>
      <c r="AG23" s="147">
        <v>21</v>
      </c>
      <c r="AH23" s="148"/>
      <c r="AI23" s="217">
        <v>6.3</v>
      </c>
      <c r="AJ23" s="150">
        <v>2</v>
      </c>
      <c r="AK23" s="151"/>
      <c r="AL23" s="152"/>
      <c r="AM23" s="218">
        <v>10.7</v>
      </c>
      <c r="AN23" s="154">
        <v>19</v>
      </c>
      <c r="AO23" s="155">
        <v>40</v>
      </c>
      <c r="AP23" s="156"/>
      <c r="AQ23" s="157"/>
      <c r="AR23" s="158"/>
      <c r="AS23" s="158"/>
      <c r="AT23" s="159" t="s">
        <v>32</v>
      </c>
      <c r="AU23" s="223"/>
      <c r="AV23" s="161"/>
      <c r="AW23" s="161"/>
      <c r="AX23" s="161"/>
      <c r="AY23" s="160"/>
      <c r="AZ23" s="160"/>
      <c r="BA23" s="161"/>
      <c r="BB23" s="161"/>
      <c r="BC23" s="161"/>
      <c r="BD23" s="160"/>
    </row>
    <row r="24" spans="1:56" ht="31.5">
      <c r="A24" s="140" t="s">
        <v>131</v>
      </c>
      <c r="B24" s="141" t="s">
        <v>132</v>
      </c>
      <c r="C24" s="140" t="s">
        <v>231</v>
      </c>
      <c r="D24" s="140" t="s">
        <v>231</v>
      </c>
      <c r="E24" s="142">
        <v>21</v>
      </c>
      <c r="F24" s="140"/>
      <c r="G24" s="143">
        <f t="shared" si="0"/>
        <v>2</v>
      </c>
      <c r="H24" s="143"/>
      <c r="I24" s="143"/>
      <c r="J24" s="143"/>
      <c r="K24" s="143"/>
      <c r="L24" s="143"/>
      <c r="M24" s="144"/>
      <c r="N24" s="145"/>
      <c r="O24" s="140"/>
      <c r="P24" s="146">
        <v>23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>
        <v>1</v>
      </c>
      <c r="AC24" s="140"/>
      <c r="AD24" s="140"/>
      <c r="AE24" s="140"/>
      <c r="AF24" s="145">
        <v>1</v>
      </c>
      <c r="AG24" s="147">
        <v>24</v>
      </c>
      <c r="AH24" s="148"/>
      <c r="AI24" s="175">
        <v>7</v>
      </c>
      <c r="AJ24" s="150">
        <v>2</v>
      </c>
      <c r="AK24" s="151"/>
      <c r="AL24" s="152"/>
      <c r="AM24" s="151">
        <v>7</v>
      </c>
      <c r="AN24" s="154">
        <v>16</v>
      </c>
      <c r="AO24" s="155">
        <v>40</v>
      </c>
      <c r="AP24" s="156"/>
      <c r="AQ24" s="157"/>
      <c r="AR24" s="158"/>
      <c r="AS24" s="158"/>
      <c r="AT24" s="159" t="s">
        <v>32</v>
      </c>
      <c r="AU24" s="223"/>
      <c r="AV24" s="161"/>
      <c r="AW24" s="161"/>
      <c r="AX24" s="161"/>
      <c r="AY24" s="160"/>
      <c r="AZ24" s="160"/>
      <c r="BA24" s="161"/>
      <c r="BB24" s="161"/>
      <c r="BC24" s="161"/>
      <c r="BD24" s="160"/>
    </row>
    <row r="25" spans="1:56" ht="47.25">
      <c r="A25" s="140" t="s">
        <v>133</v>
      </c>
      <c r="B25" s="141" t="s">
        <v>134</v>
      </c>
      <c r="C25" s="140" t="s">
        <v>232</v>
      </c>
      <c r="D25" s="140" t="s">
        <v>232</v>
      </c>
      <c r="E25" s="142">
        <v>18</v>
      </c>
      <c r="F25" s="140"/>
      <c r="G25" s="143">
        <f t="shared" si="0"/>
        <v>2</v>
      </c>
      <c r="H25" s="143"/>
      <c r="I25" s="143"/>
      <c r="J25" s="143"/>
      <c r="K25" s="143"/>
      <c r="L25" s="143"/>
      <c r="M25" s="144">
        <v>1</v>
      </c>
      <c r="N25" s="145"/>
      <c r="O25" s="140"/>
      <c r="P25" s="146">
        <v>21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>
        <v>1</v>
      </c>
      <c r="AD25" s="140"/>
      <c r="AE25" s="140"/>
      <c r="AF25" s="145">
        <v>1</v>
      </c>
      <c r="AG25" s="147">
        <v>22</v>
      </c>
      <c r="AH25" s="148"/>
      <c r="AI25" s="175">
        <v>6</v>
      </c>
      <c r="AJ25" s="219">
        <v>2</v>
      </c>
      <c r="AK25" s="151"/>
      <c r="AL25" s="152"/>
      <c r="AM25" s="151">
        <v>10</v>
      </c>
      <c r="AN25" s="154">
        <v>18</v>
      </c>
      <c r="AO25" s="155">
        <v>40</v>
      </c>
      <c r="AP25" s="156"/>
      <c r="AQ25" s="157"/>
      <c r="AR25" s="158"/>
      <c r="AS25" s="158"/>
      <c r="AT25" s="159" t="s">
        <v>32</v>
      </c>
      <c r="AU25" s="223"/>
      <c r="AV25" s="161"/>
      <c r="AW25" s="161"/>
      <c r="AX25" s="161"/>
      <c r="AY25" s="160"/>
      <c r="AZ25" s="160"/>
      <c r="BA25" s="161"/>
      <c r="BB25" s="161"/>
      <c r="BC25" s="161"/>
      <c r="BD25" s="160"/>
    </row>
    <row r="26" spans="1:56" ht="47.25">
      <c r="A26" s="140" t="s">
        <v>135</v>
      </c>
      <c r="B26" s="141" t="s">
        <v>136</v>
      </c>
      <c r="C26" s="140" t="s">
        <v>233</v>
      </c>
      <c r="D26" s="140" t="s">
        <v>236</v>
      </c>
      <c r="E26" s="142">
        <v>14</v>
      </c>
      <c r="F26" s="140"/>
      <c r="G26" s="143">
        <f t="shared" si="0"/>
        <v>2</v>
      </c>
      <c r="H26" s="143"/>
      <c r="I26" s="143"/>
      <c r="J26" s="143"/>
      <c r="K26" s="143"/>
      <c r="L26" s="143"/>
      <c r="M26" s="144"/>
      <c r="N26" s="145"/>
      <c r="O26" s="140">
        <v>2</v>
      </c>
      <c r="P26" s="146">
        <v>18</v>
      </c>
      <c r="Q26" s="140"/>
      <c r="R26" s="140"/>
      <c r="S26" s="140">
        <v>4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5">
        <v>4</v>
      </c>
      <c r="AG26" s="147">
        <v>22</v>
      </c>
      <c r="AH26" s="148"/>
      <c r="AI26" s="217">
        <v>4.6</v>
      </c>
      <c r="AJ26" s="150">
        <v>2</v>
      </c>
      <c r="AK26" s="151"/>
      <c r="AL26" s="152"/>
      <c r="AM26" s="218">
        <v>11.4</v>
      </c>
      <c r="AN26" s="154">
        <v>18</v>
      </c>
      <c r="AO26" s="155">
        <v>40</v>
      </c>
      <c r="AP26" s="156"/>
      <c r="AQ26" s="157"/>
      <c r="AR26" s="158"/>
      <c r="AS26" s="158"/>
      <c r="AT26" s="159" t="s">
        <v>32</v>
      </c>
      <c r="AU26" s="223"/>
      <c r="AV26" s="161"/>
      <c r="AW26" s="161"/>
      <c r="AX26" s="161"/>
      <c r="AY26" s="160"/>
      <c r="AZ26" s="160"/>
      <c r="BA26" s="161"/>
      <c r="BB26" s="161"/>
      <c r="BC26" s="161"/>
      <c r="BD26" s="160"/>
    </row>
    <row r="27" spans="1:56" ht="31.5">
      <c r="A27" s="140" t="s">
        <v>137</v>
      </c>
      <c r="B27" s="141" t="s">
        <v>138</v>
      </c>
      <c r="C27" s="140" t="s">
        <v>234</v>
      </c>
      <c r="D27" s="140" t="s">
        <v>235</v>
      </c>
      <c r="E27" s="142">
        <v>20</v>
      </c>
      <c r="F27" s="140"/>
      <c r="G27" s="143"/>
      <c r="H27" s="143"/>
      <c r="I27" s="143">
        <v>2</v>
      </c>
      <c r="J27" s="143"/>
      <c r="K27" s="143"/>
      <c r="L27" s="143">
        <v>2</v>
      </c>
      <c r="M27" s="144"/>
      <c r="N27" s="145"/>
      <c r="O27" s="140"/>
      <c r="P27" s="146">
        <v>24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5"/>
      <c r="AG27" s="147">
        <v>24</v>
      </c>
      <c r="AH27" s="148"/>
      <c r="AI27" s="217">
        <v>7.7</v>
      </c>
      <c r="AJ27" s="150"/>
      <c r="AK27" s="151"/>
      <c r="AL27" s="152"/>
      <c r="AM27" s="153">
        <v>8.3</v>
      </c>
      <c r="AN27" s="154">
        <v>16</v>
      </c>
      <c r="AO27" s="155">
        <v>40</v>
      </c>
      <c r="AP27" s="156"/>
      <c r="AQ27" s="157"/>
      <c r="AR27" s="158"/>
      <c r="AS27" s="158"/>
      <c r="AT27" s="159" t="s">
        <v>32</v>
      </c>
      <c r="AU27" s="223"/>
      <c r="AV27" s="161"/>
      <c r="AW27" s="161"/>
      <c r="AX27" s="161"/>
      <c r="AY27" s="160"/>
      <c r="AZ27" s="160"/>
      <c r="BA27" s="161"/>
      <c r="BB27" s="161"/>
      <c r="BC27" s="161"/>
      <c r="BD27" s="160"/>
    </row>
    <row r="28" spans="1:56" ht="15.75">
      <c r="A28" s="140" t="s">
        <v>139</v>
      </c>
      <c r="B28" s="141" t="s">
        <v>1</v>
      </c>
      <c r="C28" s="140" t="s">
        <v>140</v>
      </c>
      <c r="D28" s="140" t="s">
        <v>235</v>
      </c>
      <c r="E28" s="142">
        <v>20</v>
      </c>
      <c r="F28" s="140"/>
      <c r="G28" s="143"/>
      <c r="H28" s="143"/>
      <c r="I28" s="143"/>
      <c r="J28" s="143">
        <v>2</v>
      </c>
      <c r="K28" s="143"/>
      <c r="L28" s="143"/>
      <c r="M28" s="144"/>
      <c r="N28" s="145"/>
      <c r="O28" s="140"/>
      <c r="P28" s="146">
        <v>22</v>
      </c>
      <c r="Q28" s="140"/>
      <c r="R28" s="140"/>
      <c r="S28" s="140">
        <v>2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5">
        <v>2</v>
      </c>
      <c r="AG28" s="147">
        <v>24</v>
      </c>
      <c r="AH28" s="149"/>
      <c r="AI28" s="217">
        <v>6.7</v>
      </c>
      <c r="AJ28" s="150"/>
      <c r="AK28" s="151"/>
      <c r="AL28" s="152"/>
      <c r="AM28" s="153">
        <v>9.3</v>
      </c>
      <c r="AN28" s="154">
        <v>16</v>
      </c>
      <c r="AO28" s="155">
        <v>40</v>
      </c>
      <c r="AP28" s="156"/>
      <c r="AQ28" s="157"/>
      <c r="AR28" s="158"/>
      <c r="AS28" s="158"/>
      <c r="AT28" s="159" t="s">
        <v>32</v>
      </c>
      <c r="AU28" s="223"/>
      <c r="AV28" s="161"/>
      <c r="AW28" s="161"/>
      <c r="AX28" s="161"/>
      <c r="AY28" s="160"/>
      <c r="AZ28" s="160"/>
      <c r="BA28" s="161"/>
      <c r="BB28" s="161"/>
      <c r="BC28" s="161"/>
      <c r="BD28" s="160"/>
    </row>
    <row r="29" spans="1:56" ht="31.5">
      <c r="A29" s="140" t="s">
        <v>141</v>
      </c>
      <c r="B29" s="141" t="s">
        <v>142</v>
      </c>
      <c r="C29" s="140" t="s">
        <v>143</v>
      </c>
      <c r="D29" s="140" t="s">
        <v>235</v>
      </c>
      <c r="E29" s="142">
        <v>23</v>
      </c>
      <c r="F29" s="140"/>
      <c r="G29" s="143">
        <f t="shared" si="0"/>
        <v>2</v>
      </c>
      <c r="H29" s="143"/>
      <c r="I29" s="143"/>
      <c r="J29" s="143"/>
      <c r="K29" s="143"/>
      <c r="L29" s="143"/>
      <c r="M29" s="144"/>
      <c r="N29" s="145"/>
      <c r="O29" s="140"/>
      <c r="P29" s="146">
        <v>23</v>
      </c>
      <c r="Q29" s="140"/>
      <c r="R29" s="140"/>
      <c r="S29" s="140">
        <v>1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5">
        <v>1</v>
      </c>
      <c r="AG29" s="147">
        <v>24</v>
      </c>
      <c r="AH29" s="149"/>
      <c r="AI29" s="217">
        <v>7.7</v>
      </c>
      <c r="AJ29" s="150"/>
      <c r="AK29" s="151"/>
      <c r="AL29" s="152"/>
      <c r="AM29" s="153">
        <v>8.3</v>
      </c>
      <c r="AN29" s="154">
        <v>16</v>
      </c>
      <c r="AO29" s="155">
        <v>40</v>
      </c>
      <c r="AP29" s="156"/>
      <c r="AQ29" s="157"/>
      <c r="AR29" s="158"/>
      <c r="AS29" s="158"/>
      <c r="AT29" s="159" t="s">
        <v>32</v>
      </c>
      <c r="AU29" s="223"/>
      <c r="AV29" s="161"/>
      <c r="AW29" s="161"/>
      <c r="AX29" s="161"/>
      <c r="AY29" s="160"/>
      <c r="AZ29" s="160"/>
      <c r="BA29" s="161"/>
      <c r="BB29" s="161"/>
      <c r="BC29" s="161"/>
      <c r="BD29" s="160"/>
    </row>
    <row r="30" spans="1:56" ht="31.5">
      <c r="A30" s="140" t="s">
        <v>144</v>
      </c>
      <c r="B30" s="141" t="s">
        <v>237</v>
      </c>
      <c r="C30" s="140" t="s">
        <v>145</v>
      </c>
      <c r="D30" s="140" t="s">
        <v>145</v>
      </c>
      <c r="E30" s="142">
        <v>20</v>
      </c>
      <c r="F30" s="140"/>
      <c r="G30" s="143">
        <f t="shared" si="0"/>
        <v>2</v>
      </c>
      <c r="H30" s="143"/>
      <c r="I30" s="143"/>
      <c r="J30" s="143"/>
      <c r="K30" s="143"/>
      <c r="L30" s="143"/>
      <c r="M30" s="144"/>
      <c r="N30" s="145"/>
      <c r="O30" s="140"/>
      <c r="P30" s="146">
        <v>22</v>
      </c>
      <c r="Q30" s="140"/>
      <c r="R30" s="140"/>
      <c r="S30" s="140">
        <v>2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5">
        <v>2</v>
      </c>
      <c r="AG30" s="147">
        <v>24</v>
      </c>
      <c r="AH30" s="149"/>
      <c r="AI30" s="220">
        <v>10</v>
      </c>
      <c r="AJ30" s="150">
        <v>2</v>
      </c>
      <c r="AK30" s="151"/>
      <c r="AL30" s="152"/>
      <c r="AM30" s="151">
        <v>4</v>
      </c>
      <c r="AN30" s="154">
        <v>16</v>
      </c>
      <c r="AO30" s="155">
        <v>40</v>
      </c>
      <c r="AP30" s="156"/>
      <c r="AQ30" s="157"/>
      <c r="AR30" s="158"/>
      <c r="AS30" s="158"/>
      <c r="AT30" s="159" t="s">
        <v>32</v>
      </c>
      <c r="AU30" s="223"/>
      <c r="AV30" s="161"/>
      <c r="AW30" s="161"/>
      <c r="AX30" s="161"/>
      <c r="AY30" s="160"/>
      <c r="AZ30" s="160"/>
      <c r="BA30" s="161"/>
      <c r="BB30" s="161"/>
      <c r="BC30" s="161"/>
      <c r="BD30" s="160"/>
    </row>
    <row r="31" spans="1:56" ht="31.5">
      <c r="A31" s="140" t="s">
        <v>146</v>
      </c>
      <c r="B31" s="141" t="s">
        <v>237</v>
      </c>
      <c r="C31" s="140" t="s">
        <v>147</v>
      </c>
      <c r="D31" s="140" t="s">
        <v>147</v>
      </c>
      <c r="E31" s="142">
        <v>22</v>
      </c>
      <c r="F31" s="140"/>
      <c r="G31" s="143">
        <f t="shared" si="0"/>
        <v>2</v>
      </c>
      <c r="H31" s="143"/>
      <c r="I31" s="143"/>
      <c r="J31" s="143"/>
      <c r="K31" s="143"/>
      <c r="L31" s="143"/>
      <c r="M31" s="144"/>
      <c r="N31" s="145"/>
      <c r="O31" s="140"/>
      <c r="P31" s="146">
        <v>24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5"/>
      <c r="AG31" s="147">
        <v>24</v>
      </c>
      <c r="AH31" s="149"/>
      <c r="AI31" s="220">
        <v>11</v>
      </c>
      <c r="AJ31" s="150">
        <v>2</v>
      </c>
      <c r="AK31" s="151"/>
      <c r="AL31" s="152"/>
      <c r="AM31" s="151">
        <v>3</v>
      </c>
      <c r="AN31" s="154">
        <v>16</v>
      </c>
      <c r="AO31" s="155">
        <v>40</v>
      </c>
      <c r="AP31" s="156"/>
      <c r="AQ31" s="157"/>
      <c r="AR31" s="158"/>
      <c r="AS31" s="158"/>
      <c r="AT31" s="159" t="s">
        <v>32</v>
      </c>
      <c r="AU31" s="223"/>
      <c r="AV31" s="161"/>
      <c r="AW31" s="161"/>
      <c r="AX31" s="161"/>
      <c r="AY31" s="160"/>
      <c r="AZ31" s="160"/>
      <c r="BA31" s="161"/>
      <c r="BB31" s="161"/>
      <c r="BC31" s="161"/>
      <c r="BD31" s="160"/>
    </row>
    <row r="32" spans="1:56" ht="31.5">
      <c r="A32" s="140" t="s">
        <v>148</v>
      </c>
      <c r="B32" s="141" t="s">
        <v>237</v>
      </c>
      <c r="C32" s="140" t="s">
        <v>149</v>
      </c>
      <c r="D32" s="140" t="s">
        <v>149</v>
      </c>
      <c r="E32" s="142">
        <v>21</v>
      </c>
      <c r="F32" s="140"/>
      <c r="G32" s="143">
        <f t="shared" si="0"/>
        <v>2</v>
      </c>
      <c r="H32" s="143"/>
      <c r="I32" s="143"/>
      <c r="J32" s="143"/>
      <c r="K32" s="143"/>
      <c r="L32" s="143"/>
      <c r="M32" s="144"/>
      <c r="N32" s="145"/>
      <c r="O32" s="140"/>
      <c r="P32" s="146">
        <v>23</v>
      </c>
      <c r="Q32" s="140"/>
      <c r="R32" s="140"/>
      <c r="S32" s="140">
        <v>1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5">
        <v>1</v>
      </c>
      <c r="AG32" s="147">
        <v>24</v>
      </c>
      <c r="AH32" s="149"/>
      <c r="AI32" s="217">
        <v>10.5</v>
      </c>
      <c r="AJ32" s="150">
        <v>2</v>
      </c>
      <c r="AK32" s="151"/>
      <c r="AL32" s="152"/>
      <c r="AM32" s="153">
        <v>3.5</v>
      </c>
      <c r="AN32" s="154">
        <v>16</v>
      </c>
      <c r="AO32" s="155">
        <v>40</v>
      </c>
      <c r="AP32" s="156"/>
      <c r="AQ32" s="157"/>
      <c r="AR32" s="158"/>
      <c r="AS32" s="158"/>
      <c r="AT32" s="159" t="s">
        <v>32</v>
      </c>
      <c r="AU32" s="223"/>
      <c r="AV32" s="161"/>
      <c r="AW32" s="161"/>
      <c r="AX32" s="161"/>
      <c r="AY32" s="160"/>
      <c r="AZ32" s="160"/>
      <c r="BA32" s="161"/>
      <c r="BB32" s="161"/>
      <c r="BC32" s="161"/>
      <c r="BD32" s="160"/>
    </row>
    <row r="33" spans="1:56" ht="31.5">
      <c r="A33" s="140" t="s">
        <v>150</v>
      </c>
      <c r="B33" s="141" t="s">
        <v>237</v>
      </c>
      <c r="C33" s="140" t="s">
        <v>151</v>
      </c>
      <c r="D33" s="140" t="s">
        <v>151</v>
      </c>
      <c r="E33" s="142">
        <v>21</v>
      </c>
      <c r="F33" s="140"/>
      <c r="G33" s="143">
        <f t="shared" si="0"/>
        <v>2</v>
      </c>
      <c r="H33" s="143"/>
      <c r="I33" s="143"/>
      <c r="J33" s="143"/>
      <c r="K33" s="143"/>
      <c r="L33" s="143"/>
      <c r="M33" s="144"/>
      <c r="N33" s="145"/>
      <c r="O33" s="140"/>
      <c r="P33" s="146">
        <v>23</v>
      </c>
      <c r="Q33" s="140"/>
      <c r="R33" s="140"/>
      <c r="S33" s="140"/>
      <c r="T33" s="140"/>
      <c r="U33" s="140">
        <v>1</v>
      </c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5">
        <v>1</v>
      </c>
      <c r="AG33" s="147">
        <v>24</v>
      </c>
      <c r="AH33" s="149"/>
      <c r="AI33" s="217">
        <v>10.5</v>
      </c>
      <c r="AJ33" s="150">
        <v>2</v>
      </c>
      <c r="AK33" s="151"/>
      <c r="AL33" s="152"/>
      <c r="AM33" s="153">
        <v>3.5</v>
      </c>
      <c r="AN33" s="154">
        <v>16</v>
      </c>
      <c r="AO33" s="155">
        <v>40</v>
      </c>
      <c r="AP33" s="156"/>
      <c r="AQ33" s="157"/>
      <c r="AR33" s="158"/>
      <c r="AS33" s="158"/>
      <c r="AT33" s="159" t="s">
        <v>32</v>
      </c>
      <c r="AU33" s="223"/>
      <c r="AV33" s="161"/>
      <c r="AW33" s="161"/>
      <c r="AX33" s="161"/>
      <c r="AY33" s="160"/>
      <c r="AZ33" s="160"/>
      <c r="BA33" s="161"/>
      <c r="BB33" s="161"/>
      <c r="BC33" s="161"/>
      <c r="BD33" s="160"/>
    </row>
    <row r="34" spans="1:56" ht="31.5">
      <c r="A34" s="140" t="s">
        <v>152</v>
      </c>
      <c r="B34" s="141" t="s">
        <v>237</v>
      </c>
      <c r="C34" s="140" t="s">
        <v>153</v>
      </c>
      <c r="D34" s="140" t="s">
        <v>153</v>
      </c>
      <c r="E34" s="142">
        <v>21</v>
      </c>
      <c r="F34" s="140"/>
      <c r="G34" s="143">
        <f t="shared" si="0"/>
        <v>2</v>
      </c>
      <c r="H34" s="143"/>
      <c r="I34" s="143"/>
      <c r="J34" s="143"/>
      <c r="K34" s="143"/>
      <c r="L34" s="143"/>
      <c r="M34" s="144"/>
      <c r="N34" s="145"/>
      <c r="O34" s="140"/>
      <c r="P34" s="146">
        <v>23</v>
      </c>
      <c r="Q34" s="140"/>
      <c r="R34" s="140"/>
      <c r="S34" s="140"/>
      <c r="T34" s="140"/>
      <c r="U34" s="140"/>
      <c r="V34" s="140"/>
      <c r="W34" s="140"/>
      <c r="X34" s="140"/>
      <c r="Y34" s="140">
        <v>1</v>
      </c>
      <c r="Z34" s="140"/>
      <c r="AA34" s="140"/>
      <c r="AB34" s="140"/>
      <c r="AC34" s="140"/>
      <c r="AD34" s="140"/>
      <c r="AE34" s="140"/>
      <c r="AF34" s="145">
        <v>1</v>
      </c>
      <c r="AG34" s="147">
        <v>24</v>
      </c>
      <c r="AH34" s="149"/>
      <c r="AI34" s="217">
        <v>10.5</v>
      </c>
      <c r="AJ34" s="150">
        <v>2</v>
      </c>
      <c r="AK34" s="151"/>
      <c r="AL34" s="152"/>
      <c r="AM34" s="153">
        <v>3.5</v>
      </c>
      <c r="AN34" s="154">
        <v>16</v>
      </c>
      <c r="AO34" s="155">
        <v>40</v>
      </c>
      <c r="AP34" s="156"/>
      <c r="AQ34" s="157"/>
      <c r="AR34" s="158"/>
      <c r="AS34" s="158"/>
      <c r="AT34" s="159" t="s">
        <v>32</v>
      </c>
      <c r="AU34" s="223"/>
      <c r="AV34" s="161"/>
      <c r="AW34" s="161"/>
      <c r="AX34" s="161"/>
      <c r="AY34" s="160"/>
      <c r="AZ34" s="160"/>
      <c r="BA34" s="161"/>
      <c r="BB34" s="161"/>
      <c r="BC34" s="161"/>
      <c r="BD34" s="160"/>
    </row>
    <row r="35" spans="1:56" ht="31.5">
      <c r="A35" s="140" t="s">
        <v>154</v>
      </c>
      <c r="B35" s="141" t="s">
        <v>237</v>
      </c>
      <c r="C35" s="140" t="s">
        <v>155</v>
      </c>
      <c r="D35" s="140" t="s">
        <v>155</v>
      </c>
      <c r="E35" s="142">
        <v>21</v>
      </c>
      <c r="F35" s="140"/>
      <c r="G35" s="143">
        <f t="shared" si="0"/>
        <v>2</v>
      </c>
      <c r="H35" s="143"/>
      <c r="I35" s="143"/>
      <c r="J35" s="143"/>
      <c r="K35" s="143"/>
      <c r="L35" s="143"/>
      <c r="M35" s="144"/>
      <c r="N35" s="145"/>
      <c r="O35" s="140"/>
      <c r="P35" s="146">
        <v>23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5"/>
      <c r="AG35" s="147">
        <v>23</v>
      </c>
      <c r="AH35" s="149"/>
      <c r="AI35" s="217">
        <v>10.5</v>
      </c>
      <c r="AJ35" s="150">
        <v>2</v>
      </c>
      <c r="AK35" s="151"/>
      <c r="AL35" s="152"/>
      <c r="AM35" s="153">
        <v>4.5</v>
      </c>
      <c r="AN35" s="154">
        <v>17</v>
      </c>
      <c r="AO35" s="155">
        <v>40</v>
      </c>
      <c r="AP35" s="156"/>
      <c r="AQ35" s="157"/>
      <c r="AR35" s="158"/>
      <c r="AS35" s="158"/>
      <c r="AT35" s="159" t="s">
        <v>32</v>
      </c>
      <c r="AU35" s="223"/>
      <c r="AV35" s="161"/>
      <c r="AW35" s="161"/>
      <c r="AX35" s="161"/>
      <c r="AY35" s="160"/>
      <c r="AZ35" s="160"/>
      <c r="BA35" s="161"/>
      <c r="BB35" s="161"/>
      <c r="BC35" s="161"/>
      <c r="BD35" s="160"/>
    </row>
    <row r="36" spans="1:56" ht="31.5">
      <c r="A36" s="140" t="s">
        <v>156</v>
      </c>
      <c r="B36" s="141" t="s">
        <v>237</v>
      </c>
      <c r="C36" s="140" t="s">
        <v>157</v>
      </c>
      <c r="D36" s="140" t="s">
        <v>157</v>
      </c>
      <c r="E36" s="142">
        <v>22</v>
      </c>
      <c r="F36" s="164"/>
      <c r="G36" s="166">
        <f t="shared" si="0"/>
        <v>2</v>
      </c>
      <c r="H36" s="166"/>
      <c r="I36" s="166"/>
      <c r="J36" s="166"/>
      <c r="K36" s="166"/>
      <c r="L36" s="166"/>
      <c r="M36" s="167"/>
      <c r="N36" s="168"/>
      <c r="O36" s="164"/>
      <c r="P36" s="169">
        <v>24</v>
      </c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8"/>
      <c r="AG36" s="170">
        <v>24</v>
      </c>
      <c r="AH36" s="171"/>
      <c r="AI36" s="220">
        <v>11</v>
      </c>
      <c r="AJ36" s="150">
        <v>2</v>
      </c>
      <c r="AK36" s="151"/>
      <c r="AL36" s="152"/>
      <c r="AM36" s="151">
        <v>3</v>
      </c>
      <c r="AN36" s="154">
        <v>16</v>
      </c>
      <c r="AO36" s="155">
        <v>40</v>
      </c>
      <c r="AP36" s="156"/>
      <c r="AQ36" s="157"/>
      <c r="AR36" s="158"/>
      <c r="AS36" s="158"/>
      <c r="AT36" s="159" t="s">
        <v>32</v>
      </c>
      <c r="AU36" s="224"/>
      <c r="AV36" s="173"/>
      <c r="AW36" s="173"/>
      <c r="AX36" s="173"/>
      <c r="AY36" s="172"/>
      <c r="AZ36" s="172"/>
      <c r="BA36" s="173"/>
      <c r="BB36" s="173"/>
      <c r="BC36" s="173"/>
      <c r="BD36" s="172"/>
    </row>
    <row r="37" spans="1:56" ht="31.5">
      <c r="A37" s="164" t="s">
        <v>158</v>
      </c>
      <c r="B37" s="141" t="s">
        <v>237</v>
      </c>
      <c r="C37" s="140" t="s">
        <v>159</v>
      </c>
      <c r="D37" s="140" t="s">
        <v>159</v>
      </c>
      <c r="E37" s="165">
        <v>22</v>
      </c>
      <c r="F37" s="140"/>
      <c r="G37" s="143">
        <f t="shared" si="0"/>
        <v>2</v>
      </c>
      <c r="H37" s="143"/>
      <c r="I37" s="143"/>
      <c r="J37" s="143"/>
      <c r="K37" s="143"/>
      <c r="L37" s="143"/>
      <c r="M37" s="144"/>
      <c r="N37" s="145"/>
      <c r="O37" s="140"/>
      <c r="P37" s="146">
        <v>24</v>
      </c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5"/>
      <c r="AG37" s="144">
        <v>24</v>
      </c>
      <c r="AH37" s="149"/>
      <c r="AI37" s="220">
        <v>11</v>
      </c>
      <c r="AJ37" s="150">
        <v>2</v>
      </c>
      <c r="AK37" s="151"/>
      <c r="AL37" s="152"/>
      <c r="AM37" s="151">
        <v>3</v>
      </c>
      <c r="AN37" s="154">
        <v>16</v>
      </c>
      <c r="AO37" s="155">
        <v>40</v>
      </c>
      <c r="AP37" s="156"/>
      <c r="AQ37" s="157"/>
      <c r="AR37" s="158"/>
      <c r="AS37" s="158"/>
      <c r="AT37" s="159" t="s">
        <v>32</v>
      </c>
      <c r="AU37" s="223"/>
      <c r="AV37" s="160"/>
      <c r="AW37" s="160"/>
      <c r="AX37" s="160"/>
      <c r="AY37" s="160"/>
      <c r="AZ37" s="160"/>
      <c r="BA37" s="160"/>
      <c r="BB37" s="160"/>
      <c r="BC37" s="160"/>
      <c r="BD37" s="160"/>
    </row>
    <row r="38" spans="1:56" ht="31.5">
      <c r="A38" s="140" t="s">
        <v>160</v>
      </c>
      <c r="B38" s="141" t="s">
        <v>237</v>
      </c>
      <c r="C38" s="140" t="s">
        <v>161</v>
      </c>
      <c r="D38" s="140" t="s">
        <v>161</v>
      </c>
      <c r="E38" s="142">
        <v>21</v>
      </c>
      <c r="F38" s="140"/>
      <c r="G38" s="143">
        <f t="shared" si="0"/>
        <v>2</v>
      </c>
      <c r="H38" s="143"/>
      <c r="I38" s="143"/>
      <c r="J38" s="143"/>
      <c r="K38" s="143"/>
      <c r="L38" s="143"/>
      <c r="M38" s="144"/>
      <c r="N38" s="145"/>
      <c r="O38" s="140"/>
      <c r="P38" s="146">
        <v>23</v>
      </c>
      <c r="Q38" s="140"/>
      <c r="R38" s="140"/>
      <c r="S38" s="140"/>
      <c r="T38" s="140"/>
      <c r="U38" s="140"/>
      <c r="V38" s="140">
        <v>1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5"/>
      <c r="AG38" s="144">
        <v>24</v>
      </c>
      <c r="AH38" s="149"/>
      <c r="AI38" s="217">
        <v>10.5</v>
      </c>
      <c r="AJ38" s="150">
        <v>2</v>
      </c>
      <c r="AK38" s="151"/>
      <c r="AL38" s="152"/>
      <c r="AM38" s="153">
        <v>3.5</v>
      </c>
      <c r="AN38" s="154">
        <v>16</v>
      </c>
      <c r="AO38" s="155">
        <v>40</v>
      </c>
      <c r="AP38" s="156"/>
      <c r="AQ38" s="157"/>
      <c r="AR38" s="158"/>
      <c r="AS38" s="158"/>
      <c r="AT38" s="159" t="s">
        <v>32</v>
      </c>
      <c r="AU38" s="223"/>
      <c r="AV38" s="160"/>
      <c r="AW38" s="160"/>
      <c r="AX38" s="160"/>
      <c r="AY38" s="160"/>
      <c r="AZ38" s="160"/>
      <c r="BA38" s="160"/>
      <c r="BB38" s="160"/>
      <c r="BC38" s="160"/>
      <c r="BD38" s="160"/>
    </row>
    <row r="39" spans="1:56" ht="26.25" customHeight="1">
      <c r="A39" s="140" t="s">
        <v>162</v>
      </c>
      <c r="B39" s="141" t="s">
        <v>237</v>
      </c>
      <c r="C39" s="140" t="s">
        <v>163</v>
      </c>
      <c r="D39" s="140" t="s">
        <v>163</v>
      </c>
      <c r="E39" s="142">
        <v>21</v>
      </c>
      <c r="F39" s="140"/>
      <c r="G39" s="143">
        <f t="shared" si="0"/>
        <v>2</v>
      </c>
      <c r="H39" s="143"/>
      <c r="I39" s="143"/>
      <c r="J39" s="143"/>
      <c r="K39" s="143"/>
      <c r="L39" s="143"/>
      <c r="M39" s="144"/>
      <c r="N39" s="145"/>
      <c r="O39" s="140"/>
      <c r="P39" s="146">
        <v>23</v>
      </c>
      <c r="Q39" s="206"/>
      <c r="R39" s="206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5"/>
      <c r="AG39" s="144">
        <v>23</v>
      </c>
      <c r="AH39" s="149"/>
      <c r="AI39" s="217">
        <v>10.5</v>
      </c>
      <c r="AJ39" s="150">
        <v>2</v>
      </c>
      <c r="AK39" s="151"/>
      <c r="AL39" s="152"/>
      <c r="AM39" s="153">
        <v>4.5</v>
      </c>
      <c r="AN39" s="154">
        <v>17</v>
      </c>
      <c r="AO39" s="155">
        <v>40</v>
      </c>
      <c r="AP39" s="156"/>
      <c r="AQ39" s="157"/>
      <c r="AR39" s="158"/>
      <c r="AS39" s="158"/>
      <c r="AT39" s="159" t="s">
        <v>32</v>
      </c>
      <c r="AU39" s="223"/>
      <c r="AV39" s="160"/>
      <c r="AW39" s="160"/>
      <c r="AX39" s="160"/>
      <c r="AY39" s="160"/>
      <c r="AZ39" s="160"/>
      <c r="BA39" s="160"/>
      <c r="BB39" s="160"/>
      <c r="BC39" s="160"/>
      <c r="BD39" s="160"/>
    </row>
    <row r="40" spans="1:56" ht="25.5" customHeight="1">
      <c r="A40" s="140" t="s">
        <v>238</v>
      </c>
      <c r="B40" s="141" t="s">
        <v>164</v>
      </c>
      <c r="C40" s="140" t="s">
        <v>145</v>
      </c>
      <c r="D40" s="140" t="s">
        <v>145</v>
      </c>
      <c r="E40" s="142">
        <v>22</v>
      </c>
      <c r="F40" s="140"/>
      <c r="G40" s="143">
        <f t="shared" si="0"/>
        <v>2</v>
      </c>
      <c r="H40" s="143"/>
      <c r="I40" s="143"/>
      <c r="J40" s="143"/>
      <c r="K40" s="143"/>
      <c r="L40" s="143"/>
      <c r="M40" s="144"/>
      <c r="N40" s="145"/>
      <c r="O40" s="140"/>
      <c r="P40" s="146">
        <v>24</v>
      </c>
      <c r="Q40" s="140"/>
      <c r="R40" s="140"/>
      <c r="S40" s="140"/>
      <c r="T40" s="140"/>
      <c r="U40" s="140"/>
      <c r="V40" s="140"/>
      <c r="W40" s="140"/>
      <c r="X40" s="140"/>
      <c r="Y40" s="140">
        <v>1</v>
      </c>
      <c r="Z40" s="140"/>
      <c r="AA40" s="140"/>
      <c r="AB40" s="140"/>
      <c r="AC40" s="140"/>
      <c r="AD40" s="140"/>
      <c r="AE40" s="140"/>
      <c r="AF40" s="145">
        <v>1</v>
      </c>
      <c r="AG40" s="144">
        <v>25</v>
      </c>
      <c r="AH40" s="149"/>
      <c r="AI40" s="220">
        <v>11</v>
      </c>
      <c r="AJ40" s="174">
        <v>2</v>
      </c>
      <c r="AK40" s="175"/>
      <c r="AL40" s="175"/>
      <c r="AM40" s="175">
        <v>2</v>
      </c>
      <c r="AN40" s="145">
        <v>15</v>
      </c>
      <c r="AO40" s="144">
        <v>40</v>
      </c>
      <c r="AP40" s="156"/>
      <c r="AQ40" s="204"/>
      <c r="AR40" s="205"/>
      <c r="AS40" s="205"/>
      <c r="AT40" s="221" t="s">
        <v>32</v>
      </c>
      <c r="AU40" s="223"/>
      <c r="AV40" s="160"/>
      <c r="AW40" s="160"/>
      <c r="AX40" s="160"/>
      <c r="AY40" s="160"/>
      <c r="AZ40" s="160"/>
      <c r="BA40" s="160"/>
      <c r="BB40" s="160"/>
      <c r="BC40" s="160"/>
      <c r="BD40" s="160"/>
    </row>
    <row r="41" spans="1:56" ht="24.75" customHeight="1">
      <c r="A41" s="140" t="s">
        <v>165</v>
      </c>
      <c r="B41" s="141" t="s">
        <v>164</v>
      </c>
      <c r="C41" s="140" t="s">
        <v>147</v>
      </c>
      <c r="D41" s="140" t="s">
        <v>147</v>
      </c>
      <c r="E41" s="142">
        <v>22</v>
      </c>
      <c r="F41" s="140"/>
      <c r="G41" s="143">
        <f t="shared" si="0"/>
        <v>2</v>
      </c>
      <c r="H41" s="143"/>
      <c r="I41" s="143"/>
      <c r="J41" s="143"/>
      <c r="K41" s="143"/>
      <c r="L41" s="143"/>
      <c r="M41" s="144"/>
      <c r="N41" s="145"/>
      <c r="O41" s="140"/>
      <c r="P41" s="146">
        <v>24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5"/>
      <c r="AG41" s="144">
        <v>24</v>
      </c>
      <c r="AH41" s="149"/>
      <c r="AI41" s="220">
        <v>11</v>
      </c>
      <c r="AJ41" s="174">
        <v>2</v>
      </c>
      <c r="AK41" s="175"/>
      <c r="AL41" s="175"/>
      <c r="AM41" s="175">
        <v>3</v>
      </c>
      <c r="AN41" s="145">
        <v>16</v>
      </c>
      <c r="AO41" s="144">
        <v>40</v>
      </c>
      <c r="AP41" s="156"/>
      <c r="AQ41" s="204"/>
      <c r="AR41" s="205"/>
      <c r="AS41" s="205"/>
      <c r="AT41" s="221" t="s">
        <v>32</v>
      </c>
      <c r="AU41" s="223"/>
      <c r="AV41" s="160"/>
      <c r="AW41" s="160"/>
      <c r="AX41" s="160"/>
      <c r="AY41" s="160"/>
      <c r="AZ41" s="160"/>
      <c r="BA41" s="160"/>
      <c r="BB41" s="160"/>
      <c r="BC41" s="160"/>
      <c r="BD41" s="160"/>
    </row>
    <row r="42" spans="1:56" ht="27.75" customHeight="1">
      <c r="A42" s="140" t="s">
        <v>166</v>
      </c>
      <c r="B42" s="141" t="s">
        <v>164</v>
      </c>
      <c r="C42" s="140" t="s">
        <v>149</v>
      </c>
      <c r="D42" s="140" t="s">
        <v>149</v>
      </c>
      <c r="E42" s="142">
        <v>22</v>
      </c>
      <c r="F42" s="140"/>
      <c r="G42" s="143">
        <f t="shared" si="0"/>
        <v>2</v>
      </c>
      <c r="H42" s="143"/>
      <c r="I42" s="143"/>
      <c r="J42" s="143"/>
      <c r="K42" s="143"/>
      <c r="L42" s="143"/>
      <c r="M42" s="144"/>
      <c r="N42" s="145"/>
      <c r="O42" s="140"/>
      <c r="P42" s="146">
        <v>24</v>
      </c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5"/>
      <c r="AG42" s="144">
        <v>24</v>
      </c>
      <c r="AH42" s="149"/>
      <c r="AI42" s="220">
        <v>11</v>
      </c>
      <c r="AJ42" s="174">
        <v>2</v>
      </c>
      <c r="AK42" s="175"/>
      <c r="AL42" s="175"/>
      <c r="AM42" s="175">
        <v>3</v>
      </c>
      <c r="AN42" s="145">
        <v>16</v>
      </c>
      <c r="AO42" s="144">
        <v>40</v>
      </c>
      <c r="AP42" s="156"/>
      <c r="AQ42" s="204"/>
      <c r="AR42" s="205"/>
      <c r="AS42" s="205"/>
      <c r="AT42" s="221" t="s">
        <v>32</v>
      </c>
      <c r="AU42" s="237"/>
      <c r="AV42" s="140"/>
      <c r="AW42" s="140"/>
      <c r="AX42" s="140"/>
      <c r="AY42" s="140"/>
      <c r="AZ42" s="140"/>
      <c r="BA42" s="140"/>
      <c r="BB42" s="140"/>
      <c r="BC42" s="140"/>
      <c r="BD42" s="140"/>
    </row>
    <row r="43" spans="1:56" ht="31.5">
      <c r="A43" s="140" t="s">
        <v>167</v>
      </c>
      <c r="B43" s="141" t="s">
        <v>164</v>
      </c>
      <c r="C43" s="140" t="s">
        <v>151</v>
      </c>
      <c r="D43" s="140" t="s">
        <v>151</v>
      </c>
      <c r="E43" s="142">
        <v>22</v>
      </c>
      <c r="F43" s="140"/>
      <c r="G43" s="140">
        <f t="shared" si="0"/>
        <v>2</v>
      </c>
      <c r="H43" s="140"/>
      <c r="I43" s="140"/>
      <c r="J43" s="140"/>
      <c r="K43" s="140"/>
      <c r="L43" s="140"/>
      <c r="M43" s="144"/>
      <c r="N43" s="145"/>
      <c r="O43" s="140"/>
      <c r="P43" s="146">
        <v>24</v>
      </c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5"/>
      <c r="AG43" s="144">
        <v>24</v>
      </c>
      <c r="AH43" s="149"/>
      <c r="AI43" s="220">
        <v>11</v>
      </c>
      <c r="AJ43" s="174">
        <v>2</v>
      </c>
      <c r="AK43" s="175"/>
      <c r="AL43" s="175"/>
      <c r="AM43" s="175">
        <v>3</v>
      </c>
      <c r="AN43" s="145">
        <v>16</v>
      </c>
      <c r="AO43" s="144">
        <v>40</v>
      </c>
      <c r="AP43" s="156"/>
      <c r="AQ43" s="204"/>
      <c r="AR43" s="205"/>
      <c r="AS43" s="205"/>
      <c r="AT43" s="221" t="s">
        <v>32</v>
      </c>
      <c r="AU43" s="225"/>
      <c r="AV43" s="142"/>
      <c r="AW43" s="145"/>
      <c r="AX43" s="145"/>
      <c r="AY43" s="140"/>
      <c r="AZ43" s="142"/>
      <c r="BA43" s="142"/>
      <c r="BB43" s="145"/>
      <c r="BC43" s="145"/>
      <c r="BD43" s="140"/>
    </row>
    <row r="44" spans="1:56" ht="31.5">
      <c r="A44" s="140" t="s">
        <v>168</v>
      </c>
      <c r="B44" s="141" t="s">
        <v>169</v>
      </c>
      <c r="C44" s="141" t="s">
        <v>170</v>
      </c>
      <c r="D44" s="140" t="s">
        <v>235</v>
      </c>
      <c r="E44" s="142">
        <v>6</v>
      </c>
      <c r="F44" s="140"/>
      <c r="G44" s="140"/>
      <c r="H44" s="140"/>
      <c r="I44" s="140"/>
      <c r="J44" s="140"/>
      <c r="K44" s="140"/>
      <c r="L44" s="140"/>
      <c r="M44" s="144"/>
      <c r="N44" s="145"/>
      <c r="O44" s="140"/>
      <c r="P44" s="146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5"/>
      <c r="AG44" s="144"/>
      <c r="AH44" s="149"/>
      <c r="AI44" s="149"/>
      <c r="AJ44" s="174"/>
      <c r="AK44" s="175"/>
      <c r="AL44" s="175"/>
      <c r="AM44" s="175"/>
      <c r="AN44" s="145"/>
      <c r="AO44" s="144"/>
      <c r="AP44" s="145"/>
      <c r="AQ44" s="204"/>
      <c r="AR44" s="204"/>
      <c r="AS44" s="204"/>
      <c r="AT44" s="163" t="s">
        <v>240</v>
      </c>
      <c r="AU44" s="142"/>
      <c r="AV44" s="142"/>
      <c r="AW44" s="145"/>
      <c r="AX44" s="145"/>
      <c r="AY44" s="140"/>
      <c r="AZ44" s="142"/>
      <c r="BA44" s="142"/>
      <c r="BB44" s="145"/>
      <c r="BC44" s="145"/>
      <c r="BD44" s="140"/>
    </row>
    <row r="45" spans="1:56" s="194" customFormat="1" ht="47.25">
      <c r="A45" s="140" t="s">
        <v>171</v>
      </c>
      <c r="B45" s="141" t="s">
        <v>172</v>
      </c>
      <c r="C45" s="140" t="s">
        <v>145</v>
      </c>
      <c r="D45" s="140" t="s">
        <v>145</v>
      </c>
      <c r="E45" s="142">
        <v>22</v>
      </c>
      <c r="F45" s="140"/>
      <c r="G45" s="140">
        <f>IF(ISBLANK(D45),"",2)</f>
        <v>2</v>
      </c>
      <c r="H45" s="140"/>
      <c r="I45" s="140"/>
      <c r="J45" s="140"/>
      <c r="K45" s="140"/>
      <c r="L45" s="140"/>
      <c r="M45" s="144"/>
      <c r="N45" s="145"/>
      <c r="O45" s="140"/>
      <c r="P45" s="146">
        <v>24</v>
      </c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5"/>
      <c r="AG45" s="144">
        <v>24</v>
      </c>
      <c r="AH45" s="149"/>
      <c r="AI45" s="220">
        <v>11</v>
      </c>
      <c r="AJ45" s="174">
        <v>2</v>
      </c>
      <c r="AK45" s="175"/>
      <c r="AL45" s="175"/>
      <c r="AM45" s="175">
        <v>3</v>
      </c>
      <c r="AN45" s="145">
        <v>16</v>
      </c>
      <c r="AO45" s="144">
        <v>40</v>
      </c>
      <c r="AP45" s="156"/>
      <c r="AQ45" s="204"/>
      <c r="AR45" s="205"/>
      <c r="AS45" s="205"/>
      <c r="AT45" s="163" t="s">
        <v>32</v>
      </c>
      <c r="AU45" s="142"/>
      <c r="AV45" s="142"/>
      <c r="AW45" s="145"/>
      <c r="AX45" s="145"/>
      <c r="AY45" s="140"/>
      <c r="AZ45" s="142"/>
      <c r="BA45" s="142"/>
      <c r="BB45" s="145"/>
      <c r="BC45" s="145"/>
      <c r="BD45" s="140"/>
    </row>
    <row r="46" spans="1:56" ht="27.75" customHeight="1">
      <c r="A46" s="208" t="s">
        <v>173</v>
      </c>
      <c r="B46" s="141" t="s">
        <v>172</v>
      </c>
      <c r="C46" s="140" t="s">
        <v>147</v>
      </c>
      <c r="D46" s="140" t="s">
        <v>147</v>
      </c>
      <c r="E46" s="142">
        <v>23</v>
      </c>
      <c r="F46" s="140"/>
      <c r="G46" s="140">
        <f t="shared" si="0"/>
        <v>2</v>
      </c>
      <c r="H46" s="140"/>
      <c r="I46" s="140"/>
      <c r="J46" s="140"/>
      <c r="K46" s="140"/>
      <c r="L46" s="140"/>
      <c r="M46" s="144"/>
      <c r="N46" s="145"/>
      <c r="O46" s="140"/>
      <c r="P46" s="146">
        <v>25</v>
      </c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5"/>
      <c r="AG46" s="144">
        <v>25</v>
      </c>
      <c r="AH46" s="149"/>
      <c r="AI46" s="217">
        <v>11.5</v>
      </c>
      <c r="AJ46" s="174">
        <v>2</v>
      </c>
      <c r="AK46" s="175"/>
      <c r="AL46" s="175"/>
      <c r="AM46" s="149">
        <v>1.5</v>
      </c>
      <c r="AN46" s="145">
        <v>15</v>
      </c>
      <c r="AO46" s="144">
        <v>40</v>
      </c>
      <c r="AP46" s="145"/>
      <c r="AQ46" s="204"/>
      <c r="AR46" s="204"/>
      <c r="AS46" s="204"/>
      <c r="AT46" s="163" t="s">
        <v>32</v>
      </c>
      <c r="AU46" s="142"/>
      <c r="AV46" s="142"/>
      <c r="AW46" s="145"/>
      <c r="AX46" s="145"/>
      <c r="AY46" s="140"/>
      <c r="AZ46" s="142"/>
      <c r="BA46" s="142"/>
      <c r="BB46" s="145"/>
      <c r="BC46" s="145"/>
      <c r="BD46" s="140"/>
    </row>
    <row r="47" spans="1:56" ht="31.5">
      <c r="A47" s="140" t="s">
        <v>174</v>
      </c>
      <c r="B47" s="141" t="s">
        <v>175</v>
      </c>
      <c r="C47" s="140" t="s">
        <v>145</v>
      </c>
      <c r="D47" s="140" t="s">
        <v>145</v>
      </c>
      <c r="E47" s="142">
        <v>24</v>
      </c>
      <c r="F47" s="140"/>
      <c r="G47" s="140">
        <v>1</v>
      </c>
      <c r="H47" s="140"/>
      <c r="I47" s="140"/>
      <c r="J47" s="140"/>
      <c r="K47" s="140"/>
      <c r="L47" s="140"/>
      <c r="M47" s="144"/>
      <c r="N47" s="145"/>
      <c r="O47" s="140"/>
      <c r="P47" s="146">
        <v>25</v>
      </c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5"/>
      <c r="AG47" s="146">
        <v>25</v>
      </c>
      <c r="AH47" s="149"/>
      <c r="AI47" s="220">
        <v>12</v>
      </c>
      <c r="AJ47" s="174">
        <v>2</v>
      </c>
      <c r="AK47" s="175"/>
      <c r="AL47" s="175"/>
      <c r="AM47" s="175">
        <v>1</v>
      </c>
      <c r="AN47" s="145">
        <v>15</v>
      </c>
      <c r="AO47" s="144">
        <v>40</v>
      </c>
      <c r="AP47" s="204"/>
      <c r="AQ47" s="204"/>
      <c r="AR47" s="204"/>
      <c r="AS47" s="204"/>
      <c r="AT47" s="163" t="s">
        <v>32</v>
      </c>
      <c r="AU47" s="142"/>
      <c r="AV47" s="142"/>
      <c r="AW47" s="145"/>
      <c r="AX47" s="145"/>
      <c r="AY47" s="140"/>
      <c r="AZ47" s="142"/>
      <c r="BA47" s="142"/>
      <c r="BB47" s="145"/>
      <c r="BC47" s="145"/>
      <c r="BD47" s="140"/>
    </row>
    <row r="48" spans="1:56" s="194" customFormat="1" ht="31.5">
      <c r="A48" s="140" t="s">
        <v>176</v>
      </c>
      <c r="B48" s="141" t="s">
        <v>175</v>
      </c>
      <c r="C48" s="140" t="s">
        <v>147</v>
      </c>
      <c r="D48" s="140" t="s">
        <v>147</v>
      </c>
      <c r="E48" s="142">
        <v>24</v>
      </c>
      <c r="F48" s="140"/>
      <c r="G48" s="140">
        <v>1</v>
      </c>
      <c r="H48" s="140"/>
      <c r="I48" s="140"/>
      <c r="J48" s="140"/>
      <c r="K48" s="140"/>
      <c r="L48" s="140"/>
      <c r="M48" s="144"/>
      <c r="N48" s="145"/>
      <c r="O48" s="140"/>
      <c r="P48" s="146">
        <v>25</v>
      </c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5"/>
      <c r="AG48" s="146">
        <v>25</v>
      </c>
      <c r="AH48" s="149"/>
      <c r="AI48" s="220">
        <v>12</v>
      </c>
      <c r="AJ48" s="174">
        <v>2</v>
      </c>
      <c r="AK48" s="175"/>
      <c r="AL48" s="175"/>
      <c r="AM48" s="175">
        <v>1</v>
      </c>
      <c r="AN48" s="145">
        <v>15</v>
      </c>
      <c r="AO48" s="144">
        <v>40</v>
      </c>
      <c r="AP48" s="204"/>
      <c r="AQ48" s="204"/>
      <c r="AR48" s="204"/>
      <c r="AS48" s="204"/>
      <c r="AT48" s="163" t="s">
        <v>32</v>
      </c>
      <c r="AU48" s="142"/>
      <c r="AV48" s="142"/>
      <c r="AW48" s="145"/>
      <c r="AX48" s="145"/>
      <c r="AY48" s="140"/>
      <c r="AZ48" s="142"/>
      <c r="BA48" s="142"/>
      <c r="BB48" s="145"/>
      <c r="BC48" s="145"/>
      <c r="BD48" s="140"/>
    </row>
    <row r="49" spans="1:56" ht="12" customHeight="1">
      <c r="A49" s="140" t="s">
        <v>177</v>
      </c>
      <c r="B49" s="141" t="s">
        <v>175</v>
      </c>
      <c r="C49" s="140" t="s">
        <v>149</v>
      </c>
      <c r="D49" s="140" t="s">
        <v>149</v>
      </c>
      <c r="E49" s="142">
        <v>24</v>
      </c>
      <c r="F49" s="140"/>
      <c r="G49" s="140">
        <v>1</v>
      </c>
      <c r="H49" s="140"/>
      <c r="I49" s="140"/>
      <c r="J49" s="140"/>
      <c r="K49" s="140"/>
      <c r="L49" s="140"/>
      <c r="M49" s="144"/>
      <c r="N49" s="145"/>
      <c r="O49" s="140"/>
      <c r="P49" s="146">
        <v>25</v>
      </c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5"/>
      <c r="AG49" s="146">
        <v>25</v>
      </c>
      <c r="AH49" s="149"/>
      <c r="AI49" s="220">
        <v>12</v>
      </c>
      <c r="AJ49" s="174">
        <v>2</v>
      </c>
      <c r="AK49" s="175"/>
      <c r="AL49" s="175"/>
      <c r="AM49" s="175">
        <v>1</v>
      </c>
      <c r="AN49" s="145">
        <v>15</v>
      </c>
      <c r="AO49" s="144">
        <v>40</v>
      </c>
      <c r="AP49" s="204"/>
      <c r="AQ49" s="204"/>
      <c r="AR49" s="204"/>
      <c r="AS49" s="204"/>
      <c r="AT49" s="163" t="s">
        <v>32</v>
      </c>
      <c r="AU49" s="142"/>
      <c r="AV49" s="142"/>
      <c r="AW49" s="145"/>
      <c r="AX49" s="145"/>
      <c r="AY49" s="140"/>
      <c r="AZ49" s="142"/>
      <c r="BA49" s="142"/>
      <c r="BB49" s="145"/>
      <c r="BC49" s="145"/>
      <c r="BD49" s="140"/>
    </row>
    <row r="50" spans="1:56" ht="31.5">
      <c r="A50" s="209" t="s">
        <v>178</v>
      </c>
      <c r="B50" s="141" t="s">
        <v>175</v>
      </c>
      <c r="C50" s="140" t="s">
        <v>151</v>
      </c>
      <c r="D50" s="140" t="s">
        <v>151</v>
      </c>
      <c r="E50" s="142">
        <v>24</v>
      </c>
      <c r="F50" s="140"/>
      <c r="G50" s="140">
        <v>1</v>
      </c>
      <c r="H50" s="140"/>
      <c r="I50" s="140"/>
      <c r="J50" s="140"/>
      <c r="K50" s="140"/>
      <c r="L50" s="140"/>
      <c r="M50" s="144"/>
      <c r="N50" s="145"/>
      <c r="O50" s="140"/>
      <c r="P50" s="146">
        <v>25</v>
      </c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5"/>
      <c r="AG50" s="146">
        <v>25</v>
      </c>
      <c r="AH50" s="149"/>
      <c r="AI50" s="220">
        <v>12</v>
      </c>
      <c r="AJ50" s="174">
        <v>2</v>
      </c>
      <c r="AK50" s="175"/>
      <c r="AL50" s="175"/>
      <c r="AM50" s="175">
        <v>1</v>
      </c>
      <c r="AN50" s="145">
        <v>15</v>
      </c>
      <c r="AO50" s="144">
        <v>40</v>
      </c>
      <c r="AP50" s="204"/>
      <c r="AQ50" s="204"/>
      <c r="AR50" s="204"/>
      <c r="AS50" s="204"/>
      <c r="AT50" s="163" t="s">
        <v>32</v>
      </c>
      <c r="AU50" s="142"/>
      <c r="AV50" s="142"/>
      <c r="AW50" s="145"/>
      <c r="AX50" s="145"/>
      <c r="AY50" s="140"/>
      <c r="AZ50" s="142"/>
      <c r="BA50" s="142"/>
      <c r="BB50" s="145"/>
      <c r="BC50" s="145"/>
      <c r="BD50" s="140"/>
    </row>
    <row r="51" spans="1:56" ht="14.25" customHeight="1">
      <c r="A51" s="210" t="s">
        <v>179</v>
      </c>
      <c r="B51" s="141" t="s">
        <v>175</v>
      </c>
      <c r="C51" s="140" t="s">
        <v>153</v>
      </c>
      <c r="D51" s="140" t="s">
        <v>153</v>
      </c>
      <c r="E51" s="142">
        <v>24</v>
      </c>
      <c r="F51" s="140"/>
      <c r="G51" s="140">
        <v>1</v>
      </c>
      <c r="H51" s="140"/>
      <c r="I51" s="140"/>
      <c r="J51" s="140"/>
      <c r="K51" s="140"/>
      <c r="L51" s="140"/>
      <c r="M51" s="144"/>
      <c r="N51" s="145"/>
      <c r="O51" s="140"/>
      <c r="P51" s="146">
        <v>25</v>
      </c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5"/>
      <c r="AG51" s="146">
        <v>25</v>
      </c>
      <c r="AH51" s="149"/>
      <c r="AI51" s="220">
        <v>12</v>
      </c>
      <c r="AJ51" s="174">
        <v>2</v>
      </c>
      <c r="AK51" s="175"/>
      <c r="AL51" s="175"/>
      <c r="AM51" s="175">
        <v>1</v>
      </c>
      <c r="AN51" s="145">
        <v>15</v>
      </c>
      <c r="AO51" s="144">
        <v>40</v>
      </c>
      <c r="AP51" s="204"/>
      <c r="AQ51" s="204"/>
      <c r="AR51" s="204"/>
      <c r="AS51" s="204"/>
      <c r="AT51" s="163" t="s">
        <v>32</v>
      </c>
      <c r="AU51" s="142"/>
      <c r="AV51" s="142"/>
      <c r="AW51" s="145"/>
      <c r="AX51" s="145"/>
      <c r="AY51" s="140"/>
      <c r="AZ51" s="142"/>
      <c r="BA51" s="142"/>
      <c r="BB51" s="145"/>
      <c r="BC51" s="145"/>
      <c r="BD51" s="140"/>
    </row>
    <row r="52" spans="1:56" ht="31.5">
      <c r="A52" s="210" t="s">
        <v>180</v>
      </c>
      <c r="B52" s="141" t="s">
        <v>175</v>
      </c>
      <c r="C52" s="140" t="s">
        <v>155</v>
      </c>
      <c r="D52" s="140" t="s">
        <v>155</v>
      </c>
      <c r="E52" s="142">
        <v>24</v>
      </c>
      <c r="F52" s="140"/>
      <c r="G52" s="140">
        <v>1</v>
      </c>
      <c r="H52" s="140"/>
      <c r="I52" s="140"/>
      <c r="J52" s="140"/>
      <c r="K52" s="140"/>
      <c r="L52" s="140"/>
      <c r="M52" s="144"/>
      <c r="N52" s="145"/>
      <c r="O52" s="140"/>
      <c r="P52" s="146">
        <v>25</v>
      </c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5"/>
      <c r="AG52" s="146">
        <v>25</v>
      </c>
      <c r="AH52" s="149"/>
      <c r="AI52" s="220">
        <v>12</v>
      </c>
      <c r="AJ52" s="174">
        <v>2</v>
      </c>
      <c r="AK52" s="175"/>
      <c r="AL52" s="175"/>
      <c r="AM52" s="175">
        <v>1</v>
      </c>
      <c r="AN52" s="145">
        <v>15</v>
      </c>
      <c r="AO52" s="144">
        <v>40</v>
      </c>
      <c r="AP52" s="204"/>
      <c r="AQ52" s="204"/>
      <c r="AR52" s="204"/>
      <c r="AS52" s="204"/>
      <c r="AT52" s="163" t="s">
        <v>32</v>
      </c>
      <c r="AU52" s="142"/>
      <c r="AV52" s="142"/>
      <c r="AW52" s="145"/>
      <c r="AX52" s="145"/>
      <c r="AY52" s="140"/>
      <c r="AZ52" s="142"/>
      <c r="BA52" s="142"/>
      <c r="BB52" s="145"/>
      <c r="BC52" s="145"/>
      <c r="BD52" s="140"/>
    </row>
    <row r="53" spans="1:56" s="194" customFormat="1" ht="31.5">
      <c r="A53" s="194" t="s">
        <v>181</v>
      </c>
      <c r="B53" s="141" t="s">
        <v>175</v>
      </c>
      <c r="C53" s="140" t="s">
        <v>157</v>
      </c>
      <c r="D53" s="140" t="s">
        <v>157</v>
      </c>
      <c r="E53" s="142">
        <v>24</v>
      </c>
      <c r="F53" s="140"/>
      <c r="G53" s="140">
        <v>1</v>
      </c>
      <c r="H53" s="140"/>
      <c r="I53" s="140"/>
      <c r="J53" s="140"/>
      <c r="K53" s="140"/>
      <c r="L53" s="140"/>
      <c r="M53" s="144"/>
      <c r="N53" s="145"/>
      <c r="O53" s="140"/>
      <c r="P53" s="146">
        <v>25</v>
      </c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5"/>
      <c r="AG53" s="146">
        <v>25</v>
      </c>
      <c r="AH53" s="149"/>
      <c r="AI53" s="220">
        <v>12</v>
      </c>
      <c r="AJ53" s="174">
        <v>2</v>
      </c>
      <c r="AK53" s="175"/>
      <c r="AL53" s="175"/>
      <c r="AM53" s="175">
        <v>1</v>
      </c>
      <c r="AN53" s="145">
        <v>15</v>
      </c>
      <c r="AO53" s="144">
        <v>40</v>
      </c>
      <c r="AP53" s="204"/>
      <c r="AQ53" s="204"/>
      <c r="AR53" s="204"/>
      <c r="AS53" s="204"/>
      <c r="AT53" s="163" t="s">
        <v>32</v>
      </c>
      <c r="AU53" s="142"/>
      <c r="AV53" s="142"/>
      <c r="AW53" s="145"/>
      <c r="AX53" s="145"/>
      <c r="AY53" s="140"/>
      <c r="AZ53" s="142"/>
      <c r="BA53" s="142"/>
      <c r="BB53" s="145"/>
      <c r="BC53" s="145"/>
      <c r="BD53" s="140"/>
    </row>
    <row r="54" spans="1:56" ht="42" customHeight="1">
      <c r="A54" s="140" t="s">
        <v>182</v>
      </c>
      <c r="B54" s="141" t="s">
        <v>183</v>
      </c>
      <c r="C54" s="226" t="s">
        <v>184</v>
      </c>
      <c r="D54" s="140" t="s">
        <v>235</v>
      </c>
      <c r="E54" s="145"/>
      <c r="F54" s="140"/>
      <c r="G54" s="143"/>
      <c r="H54" s="143"/>
      <c r="I54" s="143"/>
      <c r="J54" s="143"/>
      <c r="K54" s="143"/>
      <c r="L54" s="143"/>
      <c r="M54" s="144"/>
      <c r="N54" s="145"/>
      <c r="O54" s="211"/>
      <c r="P54" s="146"/>
      <c r="Q54" s="140"/>
      <c r="R54" s="140"/>
      <c r="S54" s="140"/>
      <c r="T54" s="140"/>
      <c r="U54" s="140"/>
      <c r="V54" s="140"/>
      <c r="W54" s="140"/>
      <c r="X54" s="220">
        <v>24</v>
      </c>
      <c r="Y54" s="140"/>
      <c r="Z54" s="140"/>
      <c r="AA54" s="140">
        <v>1</v>
      </c>
      <c r="AB54" s="140"/>
      <c r="AC54" s="140"/>
      <c r="AD54" s="140"/>
      <c r="AE54" s="140"/>
      <c r="AF54" s="145"/>
      <c r="AG54" s="144">
        <v>25</v>
      </c>
      <c r="AH54" s="149"/>
      <c r="AI54" s="217">
        <v>12.5</v>
      </c>
      <c r="AJ54" s="174"/>
      <c r="AK54" s="175"/>
      <c r="AL54" s="175"/>
      <c r="AM54" s="149">
        <v>2.5</v>
      </c>
      <c r="AN54" s="145">
        <v>15</v>
      </c>
      <c r="AO54" s="144">
        <v>40</v>
      </c>
      <c r="AP54" s="156"/>
      <c r="AQ54" s="212"/>
      <c r="AR54" s="212"/>
      <c r="AS54" s="212"/>
      <c r="AT54" s="163" t="s">
        <v>32</v>
      </c>
      <c r="AU54" s="142"/>
      <c r="AV54" s="142"/>
      <c r="AW54" s="145"/>
      <c r="AX54" s="145"/>
      <c r="AY54" s="140"/>
      <c r="AZ54" s="142"/>
      <c r="BA54" s="142"/>
      <c r="BB54" s="145"/>
      <c r="BC54" s="145"/>
      <c r="BD54" s="140"/>
    </row>
    <row r="55" spans="1:56" ht="33.75" customHeight="1">
      <c r="A55" s="140" t="s">
        <v>185</v>
      </c>
      <c r="B55" s="141" t="s">
        <v>183</v>
      </c>
      <c r="C55" s="226" t="s">
        <v>186</v>
      </c>
      <c r="D55" s="140" t="s">
        <v>235</v>
      </c>
      <c r="E55" s="145"/>
      <c r="F55" s="140"/>
      <c r="G55" s="143"/>
      <c r="H55" s="143"/>
      <c r="I55" s="143"/>
      <c r="J55" s="143"/>
      <c r="K55" s="143"/>
      <c r="L55" s="143"/>
      <c r="M55" s="144"/>
      <c r="N55" s="145"/>
      <c r="O55" s="211"/>
      <c r="P55" s="146"/>
      <c r="Q55" s="140"/>
      <c r="R55" s="140"/>
      <c r="S55" s="140"/>
      <c r="T55" s="140"/>
      <c r="U55" s="140"/>
      <c r="V55" s="140">
        <v>1</v>
      </c>
      <c r="W55" s="140"/>
      <c r="X55" s="220">
        <v>24</v>
      </c>
      <c r="Y55" s="140"/>
      <c r="Z55" s="140"/>
      <c r="AA55" s="140"/>
      <c r="AB55" s="140"/>
      <c r="AC55" s="140"/>
      <c r="AD55" s="140"/>
      <c r="AE55" s="140"/>
      <c r="AF55" s="145"/>
      <c r="AG55" s="144">
        <v>25</v>
      </c>
      <c r="AH55" s="149"/>
      <c r="AI55" s="217">
        <v>12.5</v>
      </c>
      <c r="AJ55" s="174"/>
      <c r="AK55" s="175"/>
      <c r="AL55" s="175"/>
      <c r="AM55" s="149">
        <v>2.5</v>
      </c>
      <c r="AN55" s="145">
        <v>15</v>
      </c>
      <c r="AO55" s="144">
        <v>40</v>
      </c>
      <c r="AP55" s="156"/>
      <c r="AQ55" s="212"/>
      <c r="AR55" s="212"/>
      <c r="AS55" s="212"/>
      <c r="AT55" s="163" t="s">
        <v>32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</row>
    <row r="56" spans="1:56" ht="35.25" customHeight="1">
      <c r="A56" s="194" t="s">
        <v>187</v>
      </c>
      <c r="B56" s="141" t="s">
        <v>183</v>
      </c>
      <c r="C56" s="226" t="s">
        <v>188</v>
      </c>
      <c r="D56" s="140" t="s">
        <v>235</v>
      </c>
      <c r="E56" s="145"/>
      <c r="F56" s="140"/>
      <c r="G56" s="143"/>
      <c r="H56" s="143"/>
      <c r="I56" s="143"/>
      <c r="J56" s="143"/>
      <c r="K56" s="143"/>
      <c r="L56" s="143"/>
      <c r="M56" s="144"/>
      <c r="N56" s="145"/>
      <c r="O56" s="211"/>
      <c r="P56" s="146"/>
      <c r="Q56" s="140"/>
      <c r="R56" s="140"/>
      <c r="S56" s="140"/>
      <c r="T56" s="140"/>
      <c r="U56" s="140"/>
      <c r="V56" s="140"/>
      <c r="W56" s="140"/>
      <c r="X56" s="220">
        <v>25</v>
      </c>
      <c r="Y56" s="140"/>
      <c r="Z56" s="140"/>
      <c r="AA56" s="140"/>
      <c r="AB56" s="140"/>
      <c r="AC56" s="140"/>
      <c r="AD56" s="140"/>
      <c r="AE56" s="140"/>
      <c r="AF56" s="145"/>
      <c r="AG56" s="144">
        <v>25</v>
      </c>
      <c r="AH56" s="149"/>
      <c r="AI56" s="217">
        <v>12.5</v>
      </c>
      <c r="AJ56" s="174"/>
      <c r="AK56" s="175"/>
      <c r="AL56" s="175"/>
      <c r="AM56" s="149">
        <v>2.5</v>
      </c>
      <c r="AN56" s="145">
        <v>15</v>
      </c>
      <c r="AO56" s="144">
        <v>40</v>
      </c>
      <c r="AP56" s="156"/>
      <c r="AQ56" s="212"/>
      <c r="AR56" s="212"/>
      <c r="AS56" s="212"/>
      <c r="AT56" s="163" t="s">
        <v>32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</row>
    <row r="57" spans="1:56" ht="30.75" customHeight="1">
      <c r="A57" s="140" t="s">
        <v>189</v>
      </c>
      <c r="B57" s="141" t="s">
        <v>183</v>
      </c>
      <c r="C57" s="226" t="s">
        <v>190</v>
      </c>
      <c r="D57" s="140" t="s">
        <v>235</v>
      </c>
      <c r="E57" s="145"/>
      <c r="F57" s="140"/>
      <c r="G57" s="143"/>
      <c r="H57" s="143"/>
      <c r="I57" s="143"/>
      <c r="J57" s="143"/>
      <c r="K57" s="143"/>
      <c r="L57" s="143"/>
      <c r="M57" s="144"/>
      <c r="N57" s="145"/>
      <c r="O57" s="211"/>
      <c r="P57" s="146"/>
      <c r="Q57" s="140"/>
      <c r="R57" s="140"/>
      <c r="S57" s="140"/>
      <c r="T57" s="140"/>
      <c r="U57" s="140"/>
      <c r="V57" s="140"/>
      <c r="W57" s="140"/>
      <c r="X57" s="220">
        <v>25</v>
      </c>
      <c r="Y57" s="140"/>
      <c r="Z57" s="140"/>
      <c r="AA57" s="140"/>
      <c r="AB57" s="140"/>
      <c r="AC57" s="140"/>
      <c r="AD57" s="140"/>
      <c r="AE57" s="140"/>
      <c r="AF57" s="145"/>
      <c r="AG57" s="144">
        <v>25</v>
      </c>
      <c r="AH57" s="149"/>
      <c r="AI57" s="217">
        <v>12.5</v>
      </c>
      <c r="AJ57" s="174"/>
      <c r="AK57" s="175"/>
      <c r="AL57" s="175"/>
      <c r="AM57" s="149">
        <v>2.5</v>
      </c>
      <c r="AN57" s="145">
        <v>15</v>
      </c>
      <c r="AO57" s="144">
        <v>40</v>
      </c>
      <c r="AP57" s="156"/>
      <c r="AQ57" s="212"/>
      <c r="AR57" s="212"/>
      <c r="AS57" s="212"/>
      <c r="AT57" s="163" t="s">
        <v>32</v>
      </c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</row>
    <row r="58" spans="1:56" ht="35.25" customHeight="1">
      <c r="A58" s="140" t="s">
        <v>191</v>
      </c>
      <c r="B58" s="141" t="s">
        <v>183</v>
      </c>
      <c r="C58" s="226" t="s">
        <v>192</v>
      </c>
      <c r="D58" s="140" t="s">
        <v>235</v>
      </c>
      <c r="E58" s="145"/>
      <c r="F58" s="140"/>
      <c r="G58" s="140"/>
      <c r="H58" s="140"/>
      <c r="I58" s="140"/>
      <c r="J58" s="140"/>
      <c r="K58" s="140"/>
      <c r="L58" s="140"/>
      <c r="M58" s="144"/>
      <c r="N58" s="145"/>
      <c r="O58" s="140"/>
      <c r="P58" s="146"/>
      <c r="Q58" s="140"/>
      <c r="R58" s="140"/>
      <c r="S58" s="140"/>
      <c r="T58" s="140"/>
      <c r="U58" s="140"/>
      <c r="V58" s="140"/>
      <c r="W58" s="140"/>
      <c r="X58" s="220">
        <v>25</v>
      </c>
      <c r="Y58" s="140"/>
      <c r="Z58" s="140"/>
      <c r="AA58" s="140"/>
      <c r="AB58" s="140"/>
      <c r="AC58" s="140"/>
      <c r="AD58" s="140"/>
      <c r="AE58" s="140"/>
      <c r="AF58" s="145"/>
      <c r="AG58" s="144">
        <v>25</v>
      </c>
      <c r="AH58" s="149"/>
      <c r="AI58" s="217">
        <v>12.5</v>
      </c>
      <c r="AJ58" s="174"/>
      <c r="AK58" s="175"/>
      <c r="AL58" s="175"/>
      <c r="AM58" s="149">
        <v>2.5</v>
      </c>
      <c r="AN58" s="145">
        <v>15</v>
      </c>
      <c r="AO58" s="144">
        <v>40</v>
      </c>
      <c r="AP58" s="156"/>
      <c r="AQ58" s="212"/>
      <c r="AR58" s="212"/>
      <c r="AS58" s="212"/>
      <c r="AT58" s="163" t="s">
        <v>32</v>
      </c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</row>
    <row r="59" spans="1:56" ht="41.25" customHeight="1">
      <c r="A59" s="140" t="s">
        <v>193</v>
      </c>
      <c r="B59" s="141" t="s">
        <v>183</v>
      </c>
      <c r="C59" s="226" t="s">
        <v>194</v>
      </c>
      <c r="D59" s="140" t="s">
        <v>235</v>
      </c>
      <c r="E59" s="145"/>
      <c r="F59" s="140"/>
      <c r="G59" s="140"/>
      <c r="H59" s="140"/>
      <c r="I59" s="140"/>
      <c r="J59" s="140"/>
      <c r="K59" s="140"/>
      <c r="L59" s="140"/>
      <c r="M59" s="144"/>
      <c r="N59" s="145"/>
      <c r="O59" s="140"/>
      <c r="P59" s="146"/>
      <c r="Q59" s="140"/>
      <c r="R59" s="140"/>
      <c r="S59" s="140"/>
      <c r="T59" s="140"/>
      <c r="U59" s="140"/>
      <c r="V59" s="140"/>
      <c r="W59" s="140"/>
      <c r="X59" s="220">
        <v>25</v>
      </c>
      <c r="Y59" s="140"/>
      <c r="Z59" s="140"/>
      <c r="AA59" s="140"/>
      <c r="AB59" s="140"/>
      <c r="AC59" s="140"/>
      <c r="AD59" s="140"/>
      <c r="AE59" s="140"/>
      <c r="AF59" s="145"/>
      <c r="AG59" s="144">
        <v>25</v>
      </c>
      <c r="AH59" s="149"/>
      <c r="AI59" s="217">
        <v>12.5</v>
      </c>
      <c r="AJ59" s="174"/>
      <c r="AK59" s="175"/>
      <c r="AL59" s="175"/>
      <c r="AM59" s="149">
        <v>2.5</v>
      </c>
      <c r="AN59" s="145">
        <v>15</v>
      </c>
      <c r="AO59" s="144">
        <v>40</v>
      </c>
      <c r="AP59" s="156"/>
      <c r="AQ59" s="212"/>
      <c r="AR59" s="212"/>
      <c r="AS59" s="212"/>
      <c r="AT59" s="163" t="s">
        <v>32</v>
      </c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</row>
    <row r="60" spans="1:56" s="194" customFormat="1" ht="32.25" customHeight="1">
      <c r="A60" s="140" t="s">
        <v>195</v>
      </c>
      <c r="B60" s="141" t="s">
        <v>183</v>
      </c>
      <c r="C60" s="226" t="s">
        <v>196</v>
      </c>
      <c r="D60" s="140" t="s">
        <v>235</v>
      </c>
      <c r="E60" s="145"/>
      <c r="F60" s="140"/>
      <c r="G60" s="140"/>
      <c r="H60" s="140"/>
      <c r="I60" s="140"/>
      <c r="J60" s="140"/>
      <c r="K60" s="140"/>
      <c r="L60" s="140"/>
      <c r="M60" s="144"/>
      <c r="N60" s="145"/>
      <c r="O60" s="140"/>
      <c r="P60" s="146"/>
      <c r="Q60" s="140"/>
      <c r="R60" s="140"/>
      <c r="S60" s="140"/>
      <c r="T60" s="140"/>
      <c r="U60" s="140"/>
      <c r="V60" s="140"/>
      <c r="W60" s="140"/>
      <c r="X60" s="220">
        <v>25</v>
      </c>
      <c r="Y60" s="140"/>
      <c r="Z60" s="140"/>
      <c r="AA60" s="140"/>
      <c r="AB60" s="140"/>
      <c r="AC60" s="140"/>
      <c r="AD60" s="140"/>
      <c r="AE60" s="140"/>
      <c r="AF60" s="145"/>
      <c r="AG60" s="144">
        <v>25</v>
      </c>
      <c r="AH60" s="149"/>
      <c r="AI60" s="217">
        <v>12.5</v>
      </c>
      <c r="AJ60" s="174"/>
      <c r="AK60" s="175"/>
      <c r="AL60" s="175"/>
      <c r="AM60" s="149">
        <v>2.5</v>
      </c>
      <c r="AN60" s="145">
        <v>15</v>
      </c>
      <c r="AO60" s="144">
        <v>40</v>
      </c>
      <c r="AP60" s="156"/>
      <c r="AQ60" s="212"/>
      <c r="AR60" s="212"/>
      <c r="AS60" s="212"/>
      <c r="AT60" s="163" t="s">
        <v>32</v>
      </c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</row>
    <row r="61" spans="1:56" s="194" customFormat="1" ht="38.25" customHeight="1">
      <c r="A61" s="194" t="s">
        <v>197</v>
      </c>
      <c r="B61" s="141" t="s">
        <v>198</v>
      </c>
      <c r="C61" s="226" t="s">
        <v>199</v>
      </c>
      <c r="D61" s="140" t="s">
        <v>235</v>
      </c>
      <c r="E61" s="142">
        <v>2</v>
      </c>
      <c r="F61" s="140"/>
      <c r="G61" s="140"/>
      <c r="H61" s="140"/>
      <c r="I61" s="140"/>
      <c r="J61" s="140"/>
      <c r="K61" s="140"/>
      <c r="L61" s="140"/>
      <c r="M61" s="144"/>
      <c r="N61" s="145"/>
      <c r="O61" s="140"/>
      <c r="P61" s="146">
        <v>2</v>
      </c>
      <c r="Q61" s="140"/>
      <c r="R61" s="140"/>
      <c r="S61" s="140"/>
      <c r="T61" s="140"/>
      <c r="U61" s="140"/>
      <c r="V61" s="140"/>
      <c r="W61" s="140"/>
      <c r="X61" s="220">
        <v>23</v>
      </c>
      <c r="Y61" s="140"/>
      <c r="Z61" s="140"/>
      <c r="AA61" s="140"/>
      <c r="AB61" s="140"/>
      <c r="AC61" s="140"/>
      <c r="AD61" s="140"/>
      <c r="AE61" s="140"/>
      <c r="AF61" s="145"/>
      <c r="AG61" s="144">
        <v>25</v>
      </c>
      <c r="AH61" s="149"/>
      <c r="AI61" s="217">
        <v>12.5</v>
      </c>
      <c r="AJ61" s="174"/>
      <c r="AK61" s="175"/>
      <c r="AL61" s="175"/>
      <c r="AM61" s="149">
        <v>2.5</v>
      </c>
      <c r="AN61" s="145">
        <v>15</v>
      </c>
      <c r="AO61" s="144">
        <v>40</v>
      </c>
      <c r="AP61" s="156"/>
      <c r="AQ61" s="212"/>
      <c r="AR61" s="212"/>
      <c r="AS61" s="212"/>
      <c r="AT61" s="163" t="s">
        <v>32</v>
      </c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</row>
    <row r="62" spans="1:56" s="186" customFormat="1" ht="47.25">
      <c r="A62" s="140" t="s">
        <v>200</v>
      </c>
      <c r="B62" s="141" t="s">
        <v>183</v>
      </c>
      <c r="C62" s="140" t="s">
        <v>201</v>
      </c>
      <c r="D62" s="140" t="s">
        <v>235</v>
      </c>
      <c r="E62" s="142"/>
      <c r="F62" s="140"/>
      <c r="G62" s="140"/>
      <c r="H62" s="140"/>
      <c r="I62" s="140"/>
      <c r="J62" s="140"/>
      <c r="K62" s="140"/>
      <c r="L62" s="140"/>
      <c r="M62" s="144"/>
      <c r="N62" s="145"/>
      <c r="O62" s="140"/>
      <c r="P62" s="146"/>
      <c r="Q62" s="140"/>
      <c r="R62" s="140"/>
      <c r="S62" s="140">
        <v>2</v>
      </c>
      <c r="T62" s="140"/>
      <c r="U62" s="140"/>
      <c r="V62" s="140"/>
      <c r="W62" s="140"/>
      <c r="X62" s="220">
        <v>23</v>
      </c>
      <c r="Y62" s="140"/>
      <c r="Z62" s="140"/>
      <c r="AA62" s="140"/>
      <c r="AB62" s="140"/>
      <c r="AC62" s="140"/>
      <c r="AD62" s="140"/>
      <c r="AE62" s="140"/>
      <c r="AF62" s="145"/>
      <c r="AG62" s="144">
        <v>25</v>
      </c>
      <c r="AH62" s="149"/>
      <c r="AI62" s="217">
        <v>12.5</v>
      </c>
      <c r="AJ62" s="174"/>
      <c r="AK62" s="175"/>
      <c r="AL62" s="175"/>
      <c r="AM62" s="149">
        <v>2.5</v>
      </c>
      <c r="AN62" s="145">
        <v>15</v>
      </c>
      <c r="AO62" s="144">
        <v>40</v>
      </c>
      <c r="AP62" s="156"/>
      <c r="AQ62" s="212"/>
      <c r="AR62" s="212"/>
      <c r="AS62" s="212"/>
      <c r="AT62" s="163" t="s">
        <v>32</v>
      </c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</row>
    <row r="63" spans="1:56" s="186" customFormat="1" ht="47.25">
      <c r="A63" s="140" t="s">
        <v>202</v>
      </c>
      <c r="B63" s="141" t="s">
        <v>203</v>
      </c>
      <c r="C63" s="140" t="s">
        <v>204</v>
      </c>
      <c r="D63" s="140" t="s">
        <v>235</v>
      </c>
      <c r="E63" s="142">
        <v>12</v>
      </c>
      <c r="F63" s="140"/>
      <c r="G63" s="140"/>
      <c r="H63" s="140"/>
      <c r="I63" s="140"/>
      <c r="J63" s="140"/>
      <c r="K63" s="140"/>
      <c r="L63" s="140"/>
      <c r="M63" s="144"/>
      <c r="N63" s="145"/>
      <c r="O63" s="140"/>
      <c r="P63" s="146">
        <v>12</v>
      </c>
      <c r="Q63" s="140"/>
      <c r="R63" s="140"/>
      <c r="S63" s="140"/>
      <c r="T63" s="140"/>
      <c r="U63" s="140"/>
      <c r="V63" s="140"/>
      <c r="W63" s="140"/>
      <c r="X63" s="220">
        <v>13</v>
      </c>
      <c r="Y63" s="140"/>
      <c r="Z63" s="140"/>
      <c r="AA63" s="140"/>
      <c r="AB63" s="140"/>
      <c r="AC63" s="140"/>
      <c r="AD63" s="140"/>
      <c r="AE63" s="140"/>
      <c r="AF63" s="145"/>
      <c r="AG63" s="144">
        <v>25</v>
      </c>
      <c r="AH63" s="149"/>
      <c r="AI63" s="217">
        <v>12.5</v>
      </c>
      <c r="AJ63" s="174"/>
      <c r="AK63" s="175"/>
      <c r="AL63" s="175"/>
      <c r="AM63" s="149">
        <v>2.5</v>
      </c>
      <c r="AN63" s="145">
        <v>15</v>
      </c>
      <c r="AO63" s="144">
        <v>40</v>
      </c>
      <c r="AP63" s="156"/>
      <c r="AQ63" s="212"/>
      <c r="AR63" s="212"/>
      <c r="AS63" s="212"/>
      <c r="AT63" s="163" t="s">
        <v>32</v>
      </c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</row>
    <row r="64" spans="1:56" s="186" customFormat="1" ht="24" customHeight="1">
      <c r="A64" s="140" t="s">
        <v>205</v>
      </c>
      <c r="B64" s="140" t="s">
        <v>206</v>
      </c>
      <c r="C64" s="140" t="s">
        <v>52</v>
      </c>
      <c r="D64" s="140" t="s">
        <v>52</v>
      </c>
      <c r="E64" s="142">
        <v>18</v>
      </c>
      <c r="F64" s="140"/>
      <c r="G64" s="140">
        <f t="shared" si="0"/>
        <v>2</v>
      </c>
      <c r="H64" s="140"/>
      <c r="I64" s="140"/>
      <c r="J64" s="140"/>
      <c r="K64" s="140"/>
      <c r="L64" s="140"/>
      <c r="M64" s="144"/>
      <c r="N64" s="145"/>
      <c r="O64" s="140"/>
      <c r="P64" s="146">
        <v>20</v>
      </c>
      <c r="Q64" s="140"/>
      <c r="R64" s="140"/>
      <c r="S64" s="140">
        <v>1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5">
        <v>1</v>
      </c>
      <c r="AG64" s="144">
        <v>21</v>
      </c>
      <c r="AH64" s="149"/>
      <c r="AI64" s="220">
        <v>10</v>
      </c>
      <c r="AJ64" s="174">
        <v>2</v>
      </c>
      <c r="AK64" s="175"/>
      <c r="AL64" s="175"/>
      <c r="AM64" s="175">
        <v>7</v>
      </c>
      <c r="AN64" s="145">
        <v>19</v>
      </c>
      <c r="AO64" s="144">
        <v>40</v>
      </c>
      <c r="AP64" s="145"/>
      <c r="AQ64" s="204"/>
      <c r="AR64" s="204"/>
      <c r="AS64" s="204"/>
      <c r="AT64" s="163" t="s">
        <v>32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</row>
    <row r="65" spans="1:56" s="186" customFormat="1" ht="41.25" customHeight="1">
      <c r="A65" s="235" t="s">
        <v>207</v>
      </c>
      <c r="B65" s="140" t="s">
        <v>206</v>
      </c>
      <c r="C65" s="140" t="s">
        <v>208</v>
      </c>
      <c r="D65" s="140" t="s">
        <v>55</v>
      </c>
      <c r="E65" s="142">
        <v>20</v>
      </c>
      <c r="F65" s="140"/>
      <c r="G65" s="140">
        <f t="shared" si="0"/>
        <v>2</v>
      </c>
      <c r="H65" s="140"/>
      <c r="I65" s="140"/>
      <c r="J65" s="140"/>
      <c r="K65" s="140"/>
      <c r="L65" s="140"/>
      <c r="M65" s="144"/>
      <c r="N65" s="145"/>
      <c r="O65" s="140"/>
      <c r="P65" s="146">
        <v>22</v>
      </c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5"/>
      <c r="AG65" s="144">
        <v>22</v>
      </c>
      <c r="AH65" s="149"/>
      <c r="AI65" s="220">
        <v>11</v>
      </c>
      <c r="AJ65" s="174">
        <v>2</v>
      </c>
      <c r="AK65" s="175"/>
      <c r="AL65" s="175"/>
      <c r="AM65" s="175">
        <v>5</v>
      </c>
      <c r="AN65" s="145">
        <v>18</v>
      </c>
      <c r="AO65" s="144">
        <v>40</v>
      </c>
      <c r="AP65" s="145"/>
      <c r="AQ65" s="204"/>
      <c r="AR65" s="204"/>
      <c r="AS65" s="204"/>
      <c r="AT65" s="163" t="s">
        <v>32</v>
      </c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</row>
    <row r="66" spans="1:56" ht="28.5" customHeight="1">
      <c r="A66" s="140" t="s">
        <v>209</v>
      </c>
      <c r="B66" s="140" t="s">
        <v>206</v>
      </c>
      <c r="C66" s="236" t="s">
        <v>210</v>
      </c>
      <c r="D66" s="234" t="s">
        <v>53</v>
      </c>
      <c r="E66" s="142">
        <v>16</v>
      </c>
      <c r="F66" s="140"/>
      <c r="G66" s="140">
        <f t="shared" si="0"/>
        <v>2</v>
      </c>
      <c r="H66" s="140"/>
      <c r="I66" s="140"/>
      <c r="J66" s="140"/>
      <c r="K66" s="140"/>
      <c r="L66" s="140"/>
      <c r="M66" s="144"/>
      <c r="N66" s="145">
        <v>2</v>
      </c>
      <c r="O66" s="140"/>
      <c r="P66" s="146">
        <v>20</v>
      </c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>
        <v>2</v>
      </c>
      <c r="AE66" s="140"/>
      <c r="AF66" s="145">
        <v>2</v>
      </c>
      <c r="AG66" s="144">
        <v>22</v>
      </c>
      <c r="AH66" s="149"/>
      <c r="AI66" s="220">
        <v>10</v>
      </c>
      <c r="AJ66" s="174">
        <v>2</v>
      </c>
      <c r="AK66" s="175"/>
      <c r="AL66" s="175"/>
      <c r="AM66" s="175">
        <v>6</v>
      </c>
      <c r="AN66" s="145">
        <v>18</v>
      </c>
      <c r="AO66" s="144">
        <v>40</v>
      </c>
      <c r="AP66" s="204"/>
      <c r="AQ66" s="204"/>
      <c r="AR66" s="204"/>
      <c r="AS66" s="204"/>
      <c r="AT66" s="163" t="s">
        <v>32</v>
      </c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</row>
    <row r="67" spans="1:56" ht="32.25" customHeight="1">
      <c r="A67" s="140" t="s">
        <v>211</v>
      </c>
      <c r="B67" s="140" t="s">
        <v>206</v>
      </c>
      <c r="C67" s="194" t="s">
        <v>128</v>
      </c>
      <c r="D67" s="140" t="s">
        <v>54</v>
      </c>
      <c r="E67" s="142">
        <v>17</v>
      </c>
      <c r="F67" s="140"/>
      <c r="G67" s="140">
        <f t="shared" si="0"/>
        <v>2</v>
      </c>
      <c r="H67" s="140"/>
      <c r="I67" s="140"/>
      <c r="J67" s="140"/>
      <c r="K67" s="140"/>
      <c r="L67" s="140"/>
      <c r="M67" s="145">
        <v>1</v>
      </c>
      <c r="N67" s="145"/>
      <c r="O67" s="140"/>
      <c r="P67" s="146">
        <v>20</v>
      </c>
      <c r="Q67" s="140"/>
      <c r="R67" s="140"/>
      <c r="S67" s="140"/>
      <c r="T67" s="140"/>
      <c r="U67" s="140">
        <v>1</v>
      </c>
      <c r="V67" s="140"/>
      <c r="W67" s="140"/>
      <c r="X67" s="140"/>
      <c r="Y67" s="140"/>
      <c r="Z67" s="140"/>
      <c r="AA67" s="140"/>
      <c r="AB67" s="140"/>
      <c r="AC67" s="140">
        <v>1</v>
      </c>
      <c r="AD67" s="140"/>
      <c r="AE67" s="140"/>
      <c r="AF67" s="145">
        <v>2</v>
      </c>
      <c r="AG67" s="144">
        <v>22</v>
      </c>
      <c r="AH67" s="149"/>
      <c r="AI67" s="217">
        <v>10.5</v>
      </c>
      <c r="AJ67" s="174">
        <v>2</v>
      </c>
      <c r="AK67" s="175"/>
      <c r="AL67" s="175"/>
      <c r="AM67" s="175">
        <v>5.5</v>
      </c>
      <c r="AN67" s="145">
        <v>18</v>
      </c>
      <c r="AO67" s="144">
        <v>40</v>
      </c>
      <c r="AP67" s="204"/>
      <c r="AQ67" s="204"/>
      <c r="AR67" s="204"/>
      <c r="AS67" s="204"/>
      <c r="AT67" s="163" t="s">
        <v>32</v>
      </c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</row>
    <row r="68" spans="1:56" ht="27.75" customHeight="1">
      <c r="A68" s="140" t="s">
        <v>212</v>
      </c>
      <c r="B68" s="175" t="s">
        <v>213</v>
      </c>
      <c r="C68" s="140" t="s">
        <v>214</v>
      </c>
      <c r="D68" s="140" t="s">
        <v>235</v>
      </c>
      <c r="E68" s="142">
        <v>28</v>
      </c>
      <c r="F68" s="140"/>
      <c r="G68" s="140"/>
      <c r="H68" s="140"/>
      <c r="I68" s="140"/>
      <c r="J68" s="140"/>
      <c r="K68" s="140"/>
      <c r="L68" s="140"/>
      <c r="M68" s="144"/>
      <c r="N68" s="145"/>
      <c r="O68" s="140"/>
      <c r="P68" s="146">
        <v>28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5"/>
      <c r="AG68" s="144">
        <v>28</v>
      </c>
      <c r="AH68" s="149"/>
      <c r="AI68" s="217">
        <v>9.3</v>
      </c>
      <c r="AJ68" s="174"/>
      <c r="AK68" s="175"/>
      <c r="AL68" s="175"/>
      <c r="AM68" s="149">
        <v>2.7</v>
      </c>
      <c r="AN68" s="145">
        <v>12</v>
      </c>
      <c r="AO68" s="144">
        <v>40</v>
      </c>
      <c r="AP68" s="204"/>
      <c r="AQ68" s="204"/>
      <c r="AR68" s="204"/>
      <c r="AS68" s="204"/>
      <c r="AT68" s="163" t="s">
        <v>32</v>
      </c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</row>
    <row r="69" spans="1:56" s="194" customFormat="1" ht="29.25" customHeight="1">
      <c r="A69" s="140" t="s">
        <v>239</v>
      </c>
      <c r="B69" s="175" t="s">
        <v>213</v>
      </c>
      <c r="C69" s="140" t="s">
        <v>214</v>
      </c>
      <c r="D69" s="140" t="s">
        <v>235</v>
      </c>
      <c r="E69" s="142">
        <v>28</v>
      </c>
      <c r="F69" s="140"/>
      <c r="G69" s="140"/>
      <c r="H69" s="140"/>
      <c r="I69" s="140"/>
      <c r="J69" s="140"/>
      <c r="K69" s="140"/>
      <c r="L69" s="140"/>
      <c r="M69" s="144"/>
      <c r="N69" s="145"/>
      <c r="O69" s="140"/>
      <c r="P69" s="146">
        <v>28</v>
      </c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5"/>
      <c r="AG69" s="144">
        <v>28</v>
      </c>
      <c r="AH69" s="149"/>
      <c r="AI69" s="217">
        <v>9.3</v>
      </c>
      <c r="AJ69" s="174"/>
      <c r="AK69" s="175"/>
      <c r="AL69" s="175"/>
      <c r="AM69" s="149">
        <v>2.7</v>
      </c>
      <c r="AN69" s="145">
        <v>12</v>
      </c>
      <c r="AO69" s="144">
        <v>40</v>
      </c>
      <c r="AP69" s="204"/>
      <c r="AQ69" s="204"/>
      <c r="AR69" s="204"/>
      <c r="AS69" s="204"/>
      <c r="AT69" s="163" t="s">
        <v>32</v>
      </c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</row>
    <row r="70" spans="1:56" s="186" customFormat="1" ht="26.25" customHeight="1">
      <c r="A70" s="140" t="s">
        <v>215</v>
      </c>
      <c r="B70" s="175" t="s">
        <v>241</v>
      </c>
      <c r="C70" s="140"/>
      <c r="D70" s="140"/>
      <c r="E70" s="142">
        <v>30</v>
      </c>
      <c r="F70" s="140"/>
      <c r="G70" s="140">
        <f t="shared" si="0"/>
      </c>
      <c r="H70" s="140"/>
      <c r="I70" s="140"/>
      <c r="J70" s="140"/>
      <c r="K70" s="140"/>
      <c r="L70" s="140"/>
      <c r="M70" s="144"/>
      <c r="N70" s="145"/>
      <c r="O70" s="140"/>
      <c r="P70" s="146">
        <v>30</v>
      </c>
      <c r="Q70" s="140"/>
      <c r="R70" s="140"/>
      <c r="S70" s="140"/>
      <c r="T70" s="140"/>
      <c r="U70" s="140"/>
      <c r="V70" s="140">
        <v>1</v>
      </c>
      <c r="W70" s="140"/>
      <c r="X70" s="140"/>
      <c r="Y70" s="140"/>
      <c r="Z70" s="140"/>
      <c r="AA70" s="140"/>
      <c r="AB70" s="140"/>
      <c r="AC70" s="140"/>
      <c r="AD70" s="140"/>
      <c r="AE70" s="140"/>
      <c r="AF70" s="145"/>
      <c r="AG70" s="144">
        <v>31</v>
      </c>
      <c r="AH70" s="149"/>
      <c r="AI70" s="149"/>
      <c r="AJ70" s="174"/>
      <c r="AK70" s="175"/>
      <c r="AL70" s="175"/>
      <c r="AM70" s="175"/>
      <c r="AN70" s="145">
        <v>9</v>
      </c>
      <c r="AO70" s="144">
        <v>40</v>
      </c>
      <c r="AP70" s="145"/>
      <c r="AQ70" s="204"/>
      <c r="AR70" s="204"/>
      <c r="AS70" s="204"/>
      <c r="AT70" s="163" t="s">
        <v>32</v>
      </c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</row>
    <row r="71" spans="1:56" s="186" customFormat="1" ht="12" customHeight="1">
      <c r="A71" s="140" t="s">
        <v>216</v>
      </c>
      <c r="B71" s="175" t="s">
        <v>242</v>
      </c>
      <c r="C71" s="140"/>
      <c r="D71" s="140"/>
      <c r="E71" s="142">
        <v>30</v>
      </c>
      <c r="F71" s="140"/>
      <c r="G71" s="140">
        <f>IF(ISBLANK(D71),"",2)</f>
      </c>
      <c r="H71" s="140"/>
      <c r="I71" s="140"/>
      <c r="J71" s="140"/>
      <c r="K71" s="140"/>
      <c r="L71" s="140"/>
      <c r="M71" s="144"/>
      <c r="N71" s="145"/>
      <c r="O71" s="140"/>
      <c r="P71" s="146">
        <v>30</v>
      </c>
      <c r="Q71" s="140"/>
      <c r="R71" s="140"/>
      <c r="S71" s="140"/>
      <c r="T71" s="140"/>
      <c r="U71" s="140"/>
      <c r="V71" s="140">
        <v>1</v>
      </c>
      <c r="W71" s="140"/>
      <c r="X71" s="140"/>
      <c r="Y71" s="140"/>
      <c r="Z71" s="140"/>
      <c r="AA71" s="140"/>
      <c r="AB71" s="140"/>
      <c r="AC71" s="140"/>
      <c r="AD71" s="140"/>
      <c r="AE71" s="140"/>
      <c r="AF71" s="145"/>
      <c r="AG71" s="144">
        <v>31</v>
      </c>
      <c r="AH71" s="149"/>
      <c r="AI71" s="149"/>
      <c r="AJ71" s="174"/>
      <c r="AK71" s="175"/>
      <c r="AL71" s="175"/>
      <c r="AM71" s="175"/>
      <c r="AN71" s="145">
        <v>9</v>
      </c>
      <c r="AO71" s="144">
        <v>40</v>
      </c>
      <c r="AP71" s="145"/>
      <c r="AQ71" s="204"/>
      <c r="AR71" s="204"/>
      <c r="AS71" s="204"/>
      <c r="AT71" s="163" t="s">
        <v>32</v>
      </c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</row>
    <row r="72" spans="1:56" s="186" customFormat="1" ht="12" customHeight="1">
      <c r="A72" s="140" t="s">
        <v>217</v>
      </c>
      <c r="B72" s="175" t="s">
        <v>243</v>
      </c>
      <c r="C72" s="140"/>
      <c r="D72" s="140"/>
      <c r="E72" s="142">
        <v>30</v>
      </c>
      <c r="F72" s="140"/>
      <c r="G72" s="140">
        <f>IF(ISBLANK(D72),"",2)</f>
      </c>
      <c r="H72" s="140"/>
      <c r="I72" s="140"/>
      <c r="J72" s="140"/>
      <c r="K72" s="140"/>
      <c r="L72" s="140"/>
      <c r="M72" s="144"/>
      <c r="N72" s="145"/>
      <c r="O72" s="140"/>
      <c r="P72" s="146">
        <v>30</v>
      </c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5"/>
      <c r="AG72" s="144">
        <v>30</v>
      </c>
      <c r="AH72" s="149"/>
      <c r="AI72" s="149"/>
      <c r="AJ72" s="174"/>
      <c r="AK72" s="175"/>
      <c r="AL72" s="175"/>
      <c r="AM72" s="175"/>
      <c r="AN72" s="145">
        <v>10</v>
      </c>
      <c r="AO72" s="144">
        <v>40</v>
      </c>
      <c r="AP72" s="145"/>
      <c r="AQ72" s="204"/>
      <c r="AR72" s="204"/>
      <c r="AS72" s="204"/>
      <c r="AT72" s="163" t="s">
        <v>32</v>
      </c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</row>
    <row r="73" spans="1:56" s="186" customFormat="1" ht="12" customHeight="1">
      <c r="A73" s="140" t="s">
        <v>218</v>
      </c>
      <c r="B73" s="175" t="s">
        <v>244</v>
      </c>
      <c r="C73" s="140"/>
      <c r="D73" s="140"/>
      <c r="E73" s="142">
        <v>30</v>
      </c>
      <c r="F73" s="140"/>
      <c r="G73" s="140">
        <f>IF(ISBLANK(D73),"",2)</f>
      </c>
      <c r="H73" s="140"/>
      <c r="I73" s="140"/>
      <c r="J73" s="140"/>
      <c r="K73" s="140"/>
      <c r="L73" s="140"/>
      <c r="M73" s="144"/>
      <c r="N73" s="145"/>
      <c r="O73" s="140"/>
      <c r="P73" s="146">
        <v>30</v>
      </c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5"/>
      <c r="AG73" s="144">
        <v>30</v>
      </c>
      <c r="AH73" s="149"/>
      <c r="AI73" s="149"/>
      <c r="AJ73" s="174"/>
      <c r="AK73" s="175"/>
      <c r="AL73" s="175"/>
      <c r="AM73" s="175"/>
      <c r="AN73" s="145">
        <v>10</v>
      </c>
      <c r="AO73" s="144">
        <v>40</v>
      </c>
      <c r="AP73" s="145"/>
      <c r="AQ73" s="204"/>
      <c r="AR73" s="204"/>
      <c r="AS73" s="204"/>
      <c r="AT73" s="163" t="s">
        <v>32</v>
      </c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</row>
    <row r="74" spans="1:56" s="186" customFormat="1" ht="12" customHeight="1">
      <c r="A74" s="140" t="s">
        <v>219</v>
      </c>
      <c r="B74" s="175" t="s">
        <v>220</v>
      </c>
      <c r="C74" s="140"/>
      <c r="D74" s="163"/>
      <c r="E74" s="142">
        <v>25</v>
      </c>
      <c r="F74" s="140"/>
      <c r="G74" s="140">
        <f t="shared" si="0"/>
      </c>
      <c r="H74" s="140"/>
      <c r="I74" s="140"/>
      <c r="J74" s="140"/>
      <c r="K74" s="140"/>
      <c r="L74" s="140"/>
      <c r="M74" s="144"/>
      <c r="N74" s="145"/>
      <c r="O74" s="140"/>
      <c r="P74" s="146">
        <v>25</v>
      </c>
      <c r="Q74" s="140"/>
      <c r="R74" s="140"/>
      <c r="S74" s="142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5"/>
      <c r="AG74" s="144">
        <v>25</v>
      </c>
      <c r="AH74" s="149"/>
      <c r="AI74" s="149"/>
      <c r="AJ74" s="174"/>
      <c r="AK74" s="175"/>
      <c r="AL74" s="175"/>
      <c r="AM74" s="175"/>
      <c r="AN74" s="145">
        <v>15</v>
      </c>
      <c r="AO74" s="144">
        <v>40</v>
      </c>
      <c r="AP74" s="145"/>
      <c r="AQ74" s="204"/>
      <c r="AR74" s="204"/>
      <c r="AS74" s="204"/>
      <c r="AT74" s="163" t="s">
        <v>32</v>
      </c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</row>
    <row r="75" spans="1:56" ht="17.25" customHeight="1">
      <c r="A75" s="140" t="s">
        <v>245</v>
      </c>
      <c r="B75" s="175" t="s">
        <v>220</v>
      </c>
      <c r="C75" s="140"/>
      <c r="D75" s="163"/>
      <c r="E75" s="142">
        <v>25</v>
      </c>
      <c r="F75" s="140"/>
      <c r="G75" s="140">
        <f t="shared" si="0"/>
      </c>
      <c r="H75" s="140"/>
      <c r="I75" s="140"/>
      <c r="J75" s="140"/>
      <c r="K75" s="140"/>
      <c r="L75" s="140"/>
      <c r="M75" s="144"/>
      <c r="N75" s="145"/>
      <c r="O75" s="140"/>
      <c r="P75" s="146">
        <v>25</v>
      </c>
      <c r="Q75" s="140"/>
      <c r="R75" s="140"/>
      <c r="S75" s="142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5"/>
      <c r="AG75" s="144">
        <v>25</v>
      </c>
      <c r="AH75" s="149"/>
      <c r="AI75" s="149"/>
      <c r="AJ75" s="174"/>
      <c r="AK75" s="175"/>
      <c r="AL75" s="175"/>
      <c r="AM75" s="175"/>
      <c r="AN75" s="145">
        <v>15</v>
      </c>
      <c r="AO75" s="144">
        <v>40</v>
      </c>
      <c r="AP75" s="145"/>
      <c r="AQ75" s="204"/>
      <c r="AR75" s="204"/>
      <c r="AS75" s="204"/>
      <c r="AT75" s="163" t="s">
        <v>32</v>
      </c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</row>
    <row r="76" spans="1:56" ht="15.75" customHeight="1">
      <c r="A76" s="140" t="s">
        <v>221</v>
      </c>
      <c r="B76" s="175" t="s">
        <v>222</v>
      </c>
      <c r="C76" s="140"/>
      <c r="D76" s="163"/>
      <c r="E76" s="142">
        <v>25</v>
      </c>
      <c r="F76" s="140"/>
      <c r="G76" s="140">
        <f t="shared" si="0"/>
      </c>
      <c r="H76" s="140"/>
      <c r="I76" s="140"/>
      <c r="J76" s="140"/>
      <c r="K76" s="140"/>
      <c r="L76" s="140"/>
      <c r="M76" s="144"/>
      <c r="N76" s="145"/>
      <c r="O76" s="140"/>
      <c r="P76" s="146">
        <v>25</v>
      </c>
      <c r="Q76" s="140"/>
      <c r="R76" s="140"/>
      <c r="S76" s="142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5"/>
      <c r="AG76" s="144">
        <v>25</v>
      </c>
      <c r="AH76" s="149"/>
      <c r="AI76" s="149"/>
      <c r="AJ76" s="174"/>
      <c r="AK76" s="175"/>
      <c r="AL76" s="175"/>
      <c r="AM76" s="175"/>
      <c r="AN76" s="145">
        <v>15</v>
      </c>
      <c r="AO76" s="144">
        <v>40</v>
      </c>
      <c r="AP76" s="145"/>
      <c r="AQ76" s="204"/>
      <c r="AR76" s="204"/>
      <c r="AS76" s="204"/>
      <c r="AT76" s="163" t="s">
        <v>32</v>
      </c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</row>
    <row r="77" spans="1:56" ht="16.5" customHeight="1">
      <c r="A77" s="140" t="s">
        <v>223</v>
      </c>
      <c r="B77" s="175" t="s">
        <v>222</v>
      </c>
      <c r="C77" s="140"/>
      <c r="D77" s="163"/>
      <c r="E77" s="142">
        <v>25</v>
      </c>
      <c r="F77" s="140"/>
      <c r="G77" s="140">
        <f t="shared" si="0"/>
      </c>
      <c r="H77" s="140"/>
      <c r="I77" s="140"/>
      <c r="J77" s="140"/>
      <c r="K77" s="140"/>
      <c r="L77" s="140"/>
      <c r="M77" s="144"/>
      <c r="N77" s="145"/>
      <c r="O77" s="140"/>
      <c r="P77" s="146">
        <v>25</v>
      </c>
      <c r="Q77" s="140"/>
      <c r="R77" s="140"/>
      <c r="S77" s="142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5"/>
      <c r="AG77" s="144">
        <v>25</v>
      </c>
      <c r="AH77" s="149"/>
      <c r="AI77" s="149"/>
      <c r="AJ77" s="174"/>
      <c r="AK77" s="175"/>
      <c r="AL77" s="175"/>
      <c r="AM77" s="175"/>
      <c r="AN77" s="145">
        <v>15</v>
      </c>
      <c r="AO77" s="144">
        <v>40</v>
      </c>
      <c r="AP77" s="145"/>
      <c r="AQ77" s="204"/>
      <c r="AR77" s="204"/>
      <c r="AS77" s="204"/>
      <c r="AT77" s="163" t="s">
        <v>32</v>
      </c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</row>
    <row r="78" spans="1:56" ht="16.5" customHeight="1">
      <c r="A78" s="140" t="s">
        <v>224</v>
      </c>
      <c r="B78" s="175" t="s">
        <v>222</v>
      </c>
      <c r="C78" s="140"/>
      <c r="D78" s="163"/>
      <c r="E78" s="142">
        <v>25</v>
      </c>
      <c r="F78" s="140"/>
      <c r="G78" s="140">
        <f t="shared" si="0"/>
      </c>
      <c r="H78" s="140"/>
      <c r="I78" s="140"/>
      <c r="J78" s="140"/>
      <c r="K78" s="140"/>
      <c r="L78" s="140"/>
      <c r="M78" s="144"/>
      <c r="N78" s="145"/>
      <c r="O78" s="140"/>
      <c r="P78" s="146">
        <v>25</v>
      </c>
      <c r="Q78" s="140"/>
      <c r="R78" s="140"/>
      <c r="S78" s="142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5"/>
      <c r="AG78" s="144">
        <v>25</v>
      </c>
      <c r="AH78" s="149"/>
      <c r="AI78" s="149"/>
      <c r="AJ78" s="174"/>
      <c r="AK78" s="175"/>
      <c r="AL78" s="175"/>
      <c r="AM78" s="175"/>
      <c r="AN78" s="145">
        <v>15</v>
      </c>
      <c r="AO78" s="144">
        <v>40</v>
      </c>
      <c r="AP78" s="145"/>
      <c r="AQ78" s="204"/>
      <c r="AR78" s="204"/>
      <c r="AS78" s="204"/>
      <c r="AT78" s="163" t="s">
        <v>32</v>
      </c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</row>
    <row r="79" spans="1:56" s="194" customFormat="1" ht="12" customHeight="1">
      <c r="A79" s="140" t="s">
        <v>225</v>
      </c>
      <c r="B79" s="175" t="s">
        <v>226</v>
      </c>
      <c r="D79" s="163"/>
      <c r="E79" s="142">
        <v>30</v>
      </c>
      <c r="F79" s="140"/>
      <c r="G79" s="140">
        <f>IF(ISBLANK(D79),"",2)</f>
      </c>
      <c r="H79" s="140"/>
      <c r="I79" s="140"/>
      <c r="J79" s="140"/>
      <c r="K79" s="140"/>
      <c r="L79" s="140"/>
      <c r="M79" s="144"/>
      <c r="N79" s="145"/>
      <c r="O79" s="140"/>
      <c r="P79" s="146">
        <v>30</v>
      </c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5"/>
      <c r="AG79" s="144">
        <v>30</v>
      </c>
      <c r="AH79" s="149"/>
      <c r="AI79" s="149"/>
      <c r="AJ79" s="174"/>
      <c r="AK79" s="175"/>
      <c r="AL79" s="175"/>
      <c r="AM79" s="175"/>
      <c r="AN79" s="145">
        <v>10</v>
      </c>
      <c r="AO79" s="144">
        <v>40</v>
      </c>
      <c r="AP79" s="145"/>
      <c r="AQ79" s="204"/>
      <c r="AR79" s="204"/>
      <c r="AS79" s="204"/>
      <c r="AT79" s="163" t="s">
        <v>32</v>
      </c>
      <c r="AY79" s="207"/>
      <c r="BD79" s="207"/>
    </row>
    <row r="80" spans="1:56" s="186" customFormat="1" ht="12.75" customHeight="1">
      <c r="A80" s="140" t="s">
        <v>227</v>
      </c>
      <c r="B80" s="175" t="s">
        <v>226</v>
      </c>
      <c r="C80" s="140"/>
      <c r="D80" s="163"/>
      <c r="E80" s="142">
        <v>30</v>
      </c>
      <c r="F80" s="140"/>
      <c r="G80" s="143">
        <f t="shared" si="0"/>
      </c>
      <c r="H80" s="143"/>
      <c r="I80" s="143"/>
      <c r="J80" s="143"/>
      <c r="K80" s="143"/>
      <c r="L80" s="143"/>
      <c r="M80" s="144"/>
      <c r="N80" s="145"/>
      <c r="O80" s="140"/>
      <c r="P80" s="146">
        <v>30</v>
      </c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5"/>
      <c r="AG80" s="144">
        <v>30</v>
      </c>
      <c r="AH80" s="149"/>
      <c r="AI80" s="149"/>
      <c r="AJ80" s="174"/>
      <c r="AK80" s="175"/>
      <c r="AL80" s="175"/>
      <c r="AM80" s="175"/>
      <c r="AN80" s="145">
        <v>10</v>
      </c>
      <c r="AO80" s="144">
        <v>40</v>
      </c>
      <c r="AP80" s="145"/>
      <c r="AQ80" s="204"/>
      <c r="AR80" s="204"/>
      <c r="AS80" s="204"/>
      <c r="AT80" s="163" t="s">
        <v>32</v>
      </c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</row>
    <row r="81" spans="1:56" s="186" customFormat="1" ht="12.75" customHeight="1">
      <c r="A81" s="140" t="s">
        <v>246</v>
      </c>
      <c r="B81" s="175" t="s">
        <v>226</v>
      </c>
      <c r="C81" s="140"/>
      <c r="D81" s="163"/>
      <c r="E81" s="142">
        <v>30</v>
      </c>
      <c r="F81" s="140"/>
      <c r="G81" s="143">
        <f>IF(ISBLANK(D81),"",2)</f>
      </c>
      <c r="H81" s="143"/>
      <c r="I81" s="143"/>
      <c r="J81" s="143"/>
      <c r="K81" s="143"/>
      <c r="L81" s="143"/>
      <c r="M81" s="144"/>
      <c r="N81" s="145"/>
      <c r="O81" s="140"/>
      <c r="P81" s="146">
        <v>30</v>
      </c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5"/>
      <c r="AG81" s="144">
        <v>30</v>
      </c>
      <c r="AH81" s="149"/>
      <c r="AI81" s="149"/>
      <c r="AJ81" s="174"/>
      <c r="AK81" s="175"/>
      <c r="AL81" s="175"/>
      <c r="AM81" s="175"/>
      <c r="AN81" s="145">
        <v>10</v>
      </c>
      <c r="AO81" s="144">
        <v>40</v>
      </c>
      <c r="AP81" s="145"/>
      <c r="AQ81" s="204"/>
      <c r="AR81" s="204"/>
      <c r="AS81" s="204"/>
      <c r="AT81" s="163" t="s">
        <v>32</v>
      </c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</row>
    <row r="82" spans="1:56" s="186" customFormat="1" ht="18.75" customHeight="1">
      <c r="A82" s="140"/>
      <c r="B82" s="213"/>
      <c r="C82" s="140"/>
      <c r="D82" s="163"/>
      <c r="E82" s="142"/>
      <c r="F82" s="140"/>
      <c r="G82" s="140"/>
      <c r="H82" s="140"/>
      <c r="I82" s="140"/>
      <c r="J82" s="140"/>
      <c r="K82" s="140"/>
      <c r="L82" s="140"/>
      <c r="M82" s="144"/>
      <c r="N82" s="145"/>
      <c r="O82" s="140"/>
      <c r="P82" s="146"/>
      <c r="Q82" s="140"/>
      <c r="R82" s="140"/>
      <c r="S82" s="142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5"/>
      <c r="AG82" s="144"/>
      <c r="AH82" s="149"/>
      <c r="AI82" s="149"/>
      <c r="AJ82" s="174"/>
      <c r="AK82" s="144"/>
      <c r="AL82" s="144"/>
      <c r="AM82" s="175"/>
      <c r="AN82" s="145"/>
      <c r="AO82" s="144"/>
      <c r="AP82" s="145"/>
      <c r="AQ82" s="204"/>
      <c r="AR82" s="204"/>
      <c r="AS82" s="204"/>
      <c r="AT82" s="163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</row>
    <row r="83" spans="1:56" ht="17.25" customHeight="1">
      <c r="A83" s="194"/>
      <c r="B83" s="198"/>
      <c r="C83" s="192"/>
      <c r="D83" s="198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214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3"/>
      <c r="AG83" s="194"/>
      <c r="AH83" s="194"/>
      <c r="AI83" s="192"/>
      <c r="AJ83" s="192"/>
      <c r="AK83" s="192"/>
      <c r="AL83" s="192"/>
      <c r="AM83" s="192"/>
      <c r="AN83" s="193"/>
      <c r="AO83" s="195"/>
      <c r="AP83" s="195"/>
      <c r="AQ83" s="196"/>
      <c r="AR83" s="196"/>
      <c r="AS83" s="196"/>
      <c r="AT83" s="198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</row>
    <row r="84" spans="1:56" ht="18" customHeight="1">
      <c r="A84" s="194"/>
      <c r="B84" s="198"/>
      <c r="C84" s="192"/>
      <c r="D84" s="198"/>
      <c r="E84" s="192"/>
      <c r="F84" s="195" t="s">
        <v>111</v>
      </c>
      <c r="G84" s="192"/>
      <c r="H84" s="192"/>
      <c r="I84" s="192"/>
      <c r="J84" s="192"/>
      <c r="K84" s="192"/>
      <c r="L84" s="192"/>
      <c r="M84" s="192"/>
      <c r="N84" s="192"/>
      <c r="O84" s="192"/>
      <c r="P84" s="214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3"/>
      <c r="AG84" s="194"/>
      <c r="AH84" s="194"/>
      <c r="AI84" s="192"/>
      <c r="AJ84" s="192"/>
      <c r="AK84" s="192"/>
      <c r="AL84" s="192"/>
      <c r="AM84" s="192"/>
      <c r="AN84" s="193"/>
      <c r="AO84" s="195"/>
      <c r="AP84" s="195"/>
      <c r="AQ84" s="196"/>
      <c r="AR84" s="196"/>
      <c r="AS84" s="196"/>
      <c r="AT84" s="198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</row>
    <row r="85" spans="1:56" ht="16.5" customHeight="1">
      <c r="A85" s="194"/>
      <c r="B85" s="198"/>
      <c r="C85" s="192"/>
      <c r="D85" s="198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214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3"/>
      <c r="AG85" s="194"/>
      <c r="AH85" s="194"/>
      <c r="AI85" s="192"/>
      <c r="AJ85" s="192"/>
      <c r="AK85" s="192"/>
      <c r="AL85" s="192"/>
      <c r="AM85" s="192"/>
      <c r="AN85" s="193"/>
      <c r="AO85" s="195"/>
      <c r="AP85" s="195"/>
      <c r="AQ85" s="196"/>
      <c r="AR85" s="196"/>
      <c r="AS85" s="196"/>
      <c r="AT85" s="198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</row>
    <row r="86" spans="1:56" s="194" customFormat="1" ht="14.25" customHeight="1">
      <c r="A86" s="140"/>
      <c r="B86" s="162"/>
      <c r="C86" s="140"/>
      <c r="D86" s="215"/>
      <c r="E86" s="142"/>
      <c r="F86" s="140"/>
      <c r="G86" s="143"/>
      <c r="H86" s="143"/>
      <c r="I86" s="143"/>
      <c r="J86" s="143"/>
      <c r="K86" s="143"/>
      <c r="L86" s="143"/>
      <c r="M86" s="144"/>
      <c r="N86" s="145"/>
      <c r="O86" s="140"/>
      <c r="P86" s="146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216"/>
      <c r="AG86" s="144"/>
      <c r="AH86" s="149"/>
      <c r="AI86" s="149"/>
      <c r="AJ86" s="174"/>
      <c r="AK86" s="175"/>
      <c r="AL86" s="175"/>
      <c r="AM86" s="148"/>
      <c r="AN86" s="145"/>
      <c r="AO86" s="144"/>
      <c r="AP86" s="156"/>
      <c r="AQ86" s="204"/>
      <c r="AR86" s="205"/>
      <c r="AS86" s="205"/>
      <c r="AT86" s="163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</row>
    <row r="87" spans="1:56" s="186" customFormat="1" ht="12.75" customHeight="1">
      <c r="A87" s="140"/>
      <c r="B87" s="162"/>
      <c r="C87" s="140"/>
      <c r="D87" s="215"/>
      <c r="E87" s="142"/>
      <c r="F87" s="140"/>
      <c r="G87" s="143"/>
      <c r="H87" s="143"/>
      <c r="I87" s="143"/>
      <c r="J87" s="143"/>
      <c r="K87" s="143"/>
      <c r="L87" s="143"/>
      <c r="M87" s="144"/>
      <c r="N87" s="145"/>
      <c r="O87" s="140"/>
      <c r="P87" s="146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216"/>
      <c r="AG87" s="144"/>
      <c r="AH87" s="149"/>
      <c r="AI87" s="149"/>
      <c r="AJ87" s="174"/>
      <c r="AK87" s="175"/>
      <c r="AL87" s="175"/>
      <c r="AM87" s="148"/>
      <c r="AN87" s="145"/>
      <c r="AO87" s="144"/>
      <c r="AP87" s="156"/>
      <c r="AQ87" s="204"/>
      <c r="AR87" s="205"/>
      <c r="AS87" s="205"/>
      <c r="AT87" s="163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</row>
    <row r="88" spans="1:56" s="186" customFormat="1" ht="14.25" customHeight="1">
      <c r="A88" s="140"/>
      <c r="B88" s="162"/>
      <c r="C88" s="140"/>
      <c r="D88" s="215"/>
      <c r="E88" s="142"/>
      <c r="F88" s="140"/>
      <c r="G88" s="143"/>
      <c r="H88" s="143"/>
      <c r="I88" s="143"/>
      <c r="J88" s="143"/>
      <c r="K88" s="143"/>
      <c r="L88" s="143"/>
      <c r="M88" s="144"/>
      <c r="N88" s="145"/>
      <c r="O88" s="140"/>
      <c r="P88" s="146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216"/>
      <c r="AG88" s="144"/>
      <c r="AH88" s="149"/>
      <c r="AI88" s="149"/>
      <c r="AJ88" s="174"/>
      <c r="AK88" s="175"/>
      <c r="AL88" s="175"/>
      <c r="AM88" s="148"/>
      <c r="AN88" s="145"/>
      <c r="AO88" s="144"/>
      <c r="AP88" s="156"/>
      <c r="AQ88" s="204"/>
      <c r="AR88" s="205"/>
      <c r="AS88" s="205"/>
      <c r="AT88" s="163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</row>
    <row r="89" spans="1:56" s="186" customFormat="1" ht="18" customHeight="1">
      <c r="A89" s="140"/>
      <c r="B89" s="162"/>
      <c r="C89" s="140"/>
      <c r="D89" s="215"/>
      <c r="E89" s="142"/>
      <c r="F89" s="140"/>
      <c r="G89" s="143"/>
      <c r="H89" s="143"/>
      <c r="I89" s="143"/>
      <c r="J89" s="143"/>
      <c r="K89" s="143"/>
      <c r="L89" s="143"/>
      <c r="M89" s="144"/>
      <c r="N89" s="145"/>
      <c r="O89" s="140"/>
      <c r="P89" s="146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216"/>
      <c r="AG89" s="144"/>
      <c r="AH89" s="149"/>
      <c r="AI89" s="149"/>
      <c r="AJ89" s="174"/>
      <c r="AK89" s="175"/>
      <c r="AL89" s="175"/>
      <c r="AM89" s="148"/>
      <c r="AN89" s="145"/>
      <c r="AO89" s="144"/>
      <c r="AP89" s="156"/>
      <c r="AQ89" s="204"/>
      <c r="AR89" s="205"/>
      <c r="AS89" s="205"/>
      <c r="AT89" s="163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</row>
    <row r="90" spans="1:56" ht="17.25" customHeight="1">
      <c r="A90" s="140"/>
      <c r="B90" s="162"/>
      <c r="C90" s="140"/>
      <c r="D90" s="215"/>
      <c r="E90" s="142"/>
      <c r="F90" s="140"/>
      <c r="G90" s="143"/>
      <c r="H90" s="143"/>
      <c r="I90" s="143"/>
      <c r="J90" s="143"/>
      <c r="K90" s="143"/>
      <c r="L90" s="143"/>
      <c r="M90" s="144"/>
      <c r="N90" s="145"/>
      <c r="O90" s="140"/>
      <c r="P90" s="146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216"/>
      <c r="AG90" s="144"/>
      <c r="AH90" s="149"/>
      <c r="AI90" s="149"/>
      <c r="AJ90" s="174"/>
      <c r="AK90" s="175"/>
      <c r="AL90" s="175"/>
      <c r="AM90" s="148"/>
      <c r="AN90" s="145"/>
      <c r="AO90" s="144"/>
      <c r="AP90" s="156"/>
      <c r="AQ90" s="204"/>
      <c r="AR90" s="205"/>
      <c r="AS90" s="205"/>
      <c r="AT90" s="163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</row>
    <row r="91" ht="15.75" customHeight="1"/>
    <row r="92" spans="1:56" s="194" customFormat="1" ht="14.25" customHeight="1">
      <c r="A92" s="177"/>
      <c r="B92" s="185"/>
      <c r="C92" s="177"/>
      <c r="D92" s="185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91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99"/>
      <c r="AG92" s="186"/>
      <c r="AH92" s="186"/>
      <c r="AI92" s="177"/>
      <c r="AJ92" s="177"/>
      <c r="AK92" s="177"/>
      <c r="AL92" s="177"/>
      <c r="AM92" s="177"/>
      <c r="AN92" s="199"/>
      <c r="AO92" s="201"/>
      <c r="AP92" s="201"/>
      <c r="AQ92" s="202"/>
      <c r="AR92" s="202"/>
      <c r="AS92" s="202"/>
      <c r="AT92" s="185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</row>
    <row r="93" spans="1:56" s="194" customFormat="1" ht="14.25" customHeight="1">
      <c r="A93" s="177"/>
      <c r="B93" s="185"/>
      <c r="C93" s="177"/>
      <c r="D93" s="185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91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99"/>
      <c r="AG93" s="186"/>
      <c r="AH93" s="186"/>
      <c r="AI93" s="177"/>
      <c r="AJ93" s="177"/>
      <c r="AK93" s="177"/>
      <c r="AL93" s="177"/>
      <c r="AM93" s="177"/>
      <c r="AN93" s="199"/>
      <c r="AO93" s="201"/>
      <c r="AP93" s="201"/>
      <c r="AQ93" s="202"/>
      <c r="AR93" s="202"/>
      <c r="AS93" s="202"/>
      <c r="AT93" s="185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</row>
    <row r="94" spans="1:56" s="186" customFormat="1" ht="14.25" customHeight="1">
      <c r="A94" s="177"/>
      <c r="B94" s="185"/>
      <c r="C94" s="177"/>
      <c r="D94" s="185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91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99"/>
      <c r="AI94" s="177"/>
      <c r="AJ94" s="177"/>
      <c r="AK94" s="177"/>
      <c r="AL94" s="177"/>
      <c r="AM94" s="177"/>
      <c r="AN94" s="199"/>
      <c r="AO94" s="201"/>
      <c r="AP94" s="201"/>
      <c r="AQ94" s="202"/>
      <c r="AR94" s="202"/>
      <c r="AS94" s="202"/>
      <c r="AT94" s="185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</row>
    <row r="95" spans="1:56" s="186" customFormat="1" ht="12" customHeight="1">
      <c r="A95" s="177"/>
      <c r="B95" s="185"/>
      <c r="C95" s="177"/>
      <c r="D95" s="185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91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99"/>
      <c r="AI95" s="177"/>
      <c r="AJ95" s="177"/>
      <c r="AK95" s="177"/>
      <c r="AL95" s="177"/>
      <c r="AM95" s="177"/>
      <c r="AN95" s="199"/>
      <c r="AO95" s="201"/>
      <c r="AP95" s="201"/>
      <c r="AQ95" s="202"/>
      <c r="AR95" s="202"/>
      <c r="AS95" s="202"/>
      <c r="AT95" s="185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</row>
    <row r="96" spans="1:56" s="186" customFormat="1" ht="17.25" customHeight="1">
      <c r="A96" s="177"/>
      <c r="B96" s="185"/>
      <c r="C96" s="177"/>
      <c r="D96" s="185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91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99"/>
      <c r="AI96" s="177"/>
      <c r="AJ96" s="177"/>
      <c r="AK96" s="177"/>
      <c r="AL96" s="177"/>
      <c r="AM96" s="177"/>
      <c r="AN96" s="199"/>
      <c r="AO96" s="201"/>
      <c r="AP96" s="201"/>
      <c r="AQ96" s="202"/>
      <c r="AR96" s="202"/>
      <c r="AS96" s="202"/>
      <c r="AT96" s="185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</row>
    <row r="97" spans="1:56" s="194" customFormat="1" ht="16.5" customHeight="1">
      <c r="A97" s="177"/>
      <c r="B97" s="185"/>
      <c r="C97" s="177"/>
      <c r="D97" s="185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91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99"/>
      <c r="AG97" s="186"/>
      <c r="AH97" s="186"/>
      <c r="AI97" s="177"/>
      <c r="AJ97" s="177"/>
      <c r="AK97" s="177"/>
      <c r="AL97" s="177"/>
      <c r="AM97" s="177"/>
      <c r="AN97" s="199"/>
      <c r="AO97" s="201"/>
      <c r="AP97" s="201"/>
      <c r="AQ97" s="202"/>
      <c r="AR97" s="202"/>
      <c r="AS97" s="202"/>
      <c r="AT97" s="185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</row>
    <row r="98" spans="1:56" s="194" customFormat="1" ht="12" customHeight="1">
      <c r="A98" s="177"/>
      <c r="B98" s="185"/>
      <c r="C98" s="177"/>
      <c r="D98" s="185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91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99"/>
      <c r="AG98" s="186"/>
      <c r="AH98" s="186"/>
      <c r="AI98" s="177"/>
      <c r="AJ98" s="177"/>
      <c r="AK98" s="177"/>
      <c r="AL98" s="177"/>
      <c r="AM98" s="177"/>
      <c r="AN98" s="199"/>
      <c r="AO98" s="201"/>
      <c r="AP98" s="201"/>
      <c r="AQ98" s="202"/>
      <c r="AR98" s="202"/>
      <c r="AS98" s="202"/>
      <c r="AT98" s="185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</row>
    <row r="99" spans="1:56" s="186" customFormat="1" ht="15.75" customHeight="1">
      <c r="A99" s="177"/>
      <c r="B99" s="185"/>
      <c r="C99" s="177"/>
      <c r="D99" s="185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91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99"/>
      <c r="AI99" s="177"/>
      <c r="AJ99" s="177"/>
      <c r="AK99" s="177"/>
      <c r="AL99" s="177"/>
      <c r="AM99" s="177"/>
      <c r="AN99" s="199"/>
      <c r="AO99" s="201"/>
      <c r="AP99" s="201"/>
      <c r="AQ99" s="202"/>
      <c r="AR99" s="202"/>
      <c r="AS99" s="202"/>
      <c r="AT99" s="185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</row>
    <row r="100" spans="1:56" s="186" customFormat="1" ht="15.75" customHeight="1">
      <c r="A100" s="177"/>
      <c r="B100" s="185"/>
      <c r="C100" s="177"/>
      <c r="D100" s="185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91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99"/>
      <c r="AI100" s="177"/>
      <c r="AJ100" s="177"/>
      <c r="AK100" s="177"/>
      <c r="AL100" s="177"/>
      <c r="AM100" s="177"/>
      <c r="AN100" s="199"/>
      <c r="AO100" s="201"/>
      <c r="AP100" s="201"/>
      <c r="AQ100" s="202"/>
      <c r="AR100" s="202"/>
      <c r="AS100" s="202"/>
      <c r="AT100" s="185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</row>
    <row r="101" spans="1:56" s="186" customFormat="1" ht="12" customHeight="1">
      <c r="A101" s="177"/>
      <c r="B101" s="185"/>
      <c r="C101" s="177"/>
      <c r="D101" s="185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91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99"/>
      <c r="AI101" s="177"/>
      <c r="AJ101" s="177"/>
      <c r="AK101" s="177"/>
      <c r="AL101" s="177"/>
      <c r="AM101" s="177"/>
      <c r="AN101" s="199"/>
      <c r="AO101" s="201"/>
      <c r="AP101" s="201"/>
      <c r="AQ101" s="202"/>
      <c r="AR101" s="202"/>
      <c r="AS101" s="202"/>
      <c r="AT101" s="185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</row>
    <row r="102" spans="1:56" s="186" customFormat="1" ht="17.25" customHeight="1">
      <c r="A102" s="177"/>
      <c r="B102" s="185"/>
      <c r="C102" s="177"/>
      <c r="D102" s="185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91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99"/>
      <c r="AI102" s="177"/>
      <c r="AJ102" s="177"/>
      <c r="AK102" s="177"/>
      <c r="AL102" s="177"/>
      <c r="AM102" s="177"/>
      <c r="AN102" s="199"/>
      <c r="AO102" s="201"/>
      <c r="AP102" s="201"/>
      <c r="AQ102" s="202"/>
      <c r="AR102" s="202"/>
      <c r="AS102" s="202"/>
      <c r="AT102" s="185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</row>
    <row r="103" spans="1:56" s="186" customFormat="1" ht="15.75" customHeight="1">
      <c r="A103" s="177"/>
      <c r="B103" s="185"/>
      <c r="C103" s="177"/>
      <c r="D103" s="185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91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99"/>
      <c r="AI103" s="177"/>
      <c r="AJ103" s="177"/>
      <c r="AK103" s="177"/>
      <c r="AL103" s="177"/>
      <c r="AM103" s="177"/>
      <c r="AN103" s="199"/>
      <c r="AO103" s="201"/>
      <c r="AP103" s="201"/>
      <c r="AQ103" s="202"/>
      <c r="AR103" s="202"/>
      <c r="AS103" s="202"/>
      <c r="AT103" s="185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</row>
    <row r="104" spans="1:56" s="192" customFormat="1" ht="15.75">
      <c r="A104" s="177"/>
      <c r="B104" s="185"/>
      <c r="C104" s="177"/>
      <c r="D104" s="185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91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99"/>
      <c r="AG104" s="186"/>
      <c r="AH104" s="186"/>
      <c r="AI104" s="177"/>
      <c r="AJ104" s="177"/>
      <c r="AK104" s="177"/>
      <c r="AL104" s="177"/>
      <c r="AM104" s="177"/>
      <c r="AN104" s="199"/>
      <c r="AO104" s="201"/>
      <c r="AP104" s="201"/>
      <c r="AQ104" s="202"/>
      <c r="AR104" s="202"/>
      <c r="AS104" s="202"/>
      <c r="AT104" s="185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</row>
    <row r="105" spans="1:56" s="192" customFormat="1" ht="15.75">
      <c r="A105" s="177"/>
      <c r="B105" s="185"/>
      <c r="C105" s="177"/>
      <c r="D105" s="185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91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99"/>
      <c r="AG105" s="186"/>
      <c r="AH105" s="186"/>
      <c r="AI105" s="177"/>
      <c r="AJ105" s="177"/>
      <c r="AK105" s="177"/>
      <c r="AL105" s="177"/>
      <c r="AM105" s="177"/>
      <c r="AN105" s="199"/>
      <c r="AO105" s="201"/>
      <c r="AP105" s="201"/>
      <c r="AQ105" s="202"/>
      <c r="AR105" s="202"/>
      <c r="AS105" s="202"/>
      <c r="AT105" s="185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</row>
    <row r="106" spans="1:56" s="192" customFormat="1" ht="15.75">
      <c r="A106" s="177"/>
      <c r="B106" s="185"/>
      <c r="C106" s="177"/>
      <c r="D106" s="185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91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99"/>
      <c r="AG106" s="186"/>
      <c r="AH106" s="186"/>
      <c r="AI106" s="177"/>
      <c r="AJ106" s="177"/>
      <c r="AK106" s="177"/>
      <c r="AL106" s="177"/>
      <c r="AM106" s="177"/>
      <c r="AN106" s="199"/>
      <c r="AO106" s="201"/>
      <c r="AP106" s="201"/>
      <c r="AQ106" s="202"/>
      <c r="AR106" s="202"/>
      <c r="AS106" s="202"/>
      <c r="AT106" s="185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</row>
  </sheetData>
  <sheetProtection/>
  <mergeCells count="44">
    <mergeCell ref="AM16:AM18"/>
    <mergeCell ref="AN16:AN18"/>
    <mergeCell ref="E17:P17"/>
    <mergeCell ref="E18:G18"/>
    <mergeCell ref="M18:O18"/>
    <mergeCell ref="Q18:Y18"/>
    <mergeCell ref="Z18:AB18"/>
    <mergeCell ref="H18:L18"/>
    <mergeCell ref="AP13:AP17"/>
    <mergeCell ref="AT13:AT19"/>
    <mergeCell ref="D14:D18"/>
    <mergeCell ref="E14:P14"/>
    <mergeCell ref="Q14:AF14"/>
    <mergeCell ref="AI14:AJ14"/>
    <mergeCell ref="AK14:AL14"/>
    <mergeCell ref="E15:P15"/>
    <mergeCell ref="Q15:AF15"/>
    <mergeCell ref="AK16:AL18"/>
    <mergeCell ref="AN10:AO10"/>
    <mergeCell ref="E12:P12"/>
    <mergeCell ref="A13:C18"/>
    <mergeCell ref="E13:AF13"/>
    <mergeCell ref="AG13:AG19"/>
    <mergeCell ref="AI13:AN13"/>
    <mergeCell ref="AO13:AO19"/>
    <mergeCell ref="AI15:AN15"/>
    <mergeCell ref="E16:P16"/>
    <mergeCell ref="AI16:AJ18"/>
    <mergeCell ref="B6:Z6"/>
    <mergeCell ref="AA6:AE6"/>
    <mergeCell ref="AF6:AW6"/>
    <mergeCell ref="B8:Z8"/>
    <mergeCell ref="AN8:AO8"/>
    <mergeCell ref="E9:P9"/>
    <mergeCell ref="AU18:AY18"/>
    <mergeCell ref="AZ4:BB4"/>
    <mergeCell ref="AZ18:BD18"/>
    <mergeCell ref="AU13:BD17"/>
    <mergeCell ref="A1:AW2"/>
    <mergeCell ref="B4:Z4"/>
    <mergeCell ref="AA4:AE4"/>
    <mergeCell ref="AF4:AK4"/>
    <mergeCell ref="AL4:AT4"/>
    <mergeCell ref="AU4:AW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Jadran Škola</cp:lastModifiedBy>
  <cp:lastPrinted>2014-09-07T15:07:22Z</cp:lastPrinted>
  <dcterms:created xsi:type="dcterms:W3CDTF">2014-04-01T17:43:20Z</dcterms:created>
  <dcterms:modified xsi:type="dcterms:W3CDTF">2014-10-01T09:27:44Z</dcterms:modified>
  <cp:category/>
  <cp:version/>
  <cp:contentType/>
  <cp:contentStatus/>
</cp:coreProperties>
</file>